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andra.decombel\Documents\"/>
    </mc:Choice>
  </mc:AlternateContent>
  <xr:revisionPtr revIDLastSave="0" documentId="8_{26A3D17A-D5FA-495C-B7B1-FE781A940718}" xr6:coauthVersionLast="46" xr6:coauthVersionMax="46" xr10:uidLastSave="{00000000-0000-0000-0000-000000000000}"/>
  <bookViews>
    <workbookView xWindow="-108" yWindow="-108" windowWidth="23256" windowHeight="12576" firstSheet="4" activeTab="8" xr2:uid="{00000000-000D-0000-FFFF-FFFF00000000}"/>
  </bookViews>
  <sheets>
    <sheet name="toelichting" sheetId="10" r:id="rId1"/>
    <sheet name="jaarrek1" sheetId="3" r:id="rId2"/>
    <sheet name="jaarrek2" sheetId="2" r:id="rId3"/>
    <sheet name="jaarrek3" sheetId="4" r:id="rId4"/>
    <sheet name="jaarrek4" sheetId="5" r:id="rId5"/>
    <sheet name="jaarrek5" sheetId="6" r:id="rId6"/>
    <sheet name="jaarrek6" sheetId="7" r:id="rId7"/>
    <sheet name="jaarrek7" sheetId="8" r:id="rId8"/>
    <sheet name="jaarrek totaal" sheetId="9" r:id="rId9"/>
    <sheet name="hulpblad1" sheetId="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4" i="1" l="1"/>
  <c r="L134" i="1"/>
  <c r="K134" i="1"/>
  <c r="J134" i="1"/>
  <c r="I134" i="1"/>
  <c r="Y106" i="1"/>
  <c r="X106" i="1"/>
  <c r="W106" i="1"/>
  <c r="V106" i="1"/>
  <c r="S14" i="1"/>
  <c r="P6" i="1"/>
  <c r="J116" i="9"/>
  <c r="I116" i="9"/>
  <c r="H116" i="9"/>
  <c r="G116" i="9"/>
  <c r="F116" i="9"/>
  <c r="J115" i="9"/>
  <c r="I115" i="9"/>
  <c r="H115" i="9"/>
  <c r="G115" i="9"/>
  <c r="F115" i="9"/>
  <c r="J104" i="9"/>
  <c r="M132" i="1" s="1"/>
  <c r="I104" i="9"/>
  <c r="L132" i="1" s="1"/>
  <c r="H104" i="9"/>
  <c r="K132" i="1" s="1"/>
  <c r="G104" i="9"/>
  <c r="J132" i="1" s="1"/>
  <c r="F104" i="9"/>
  <c r="I132" i="1" s="1"/>
  <c r="J103" i="9"/>
  <c r="M131" i="1" s="1"/>
  <c r="I103" i="9"/>
  <c r="L131" i="1" s="1"/>
  <c r="H103" i="9"/>
  <c r="K131" i="1" s="1"/>
  <c r="G103" i="9"/>
  <c r="J131" i="1" s="1"/>
  <c r="F103" i="9"/>
  <c r="I131" i="1" s="1"/>
  <c r="J101" i="9"/>
  <c r="I101" i="9"/>
  <c r="H101" i="9"/>
  <c r="G101" i="9"/>
  <c r="F101" i="9"/>
  <c r="J100" i="9"/>
  <c r="I100" i="9"/>
  <c r="H100" i="9"/>
  <c r="G100" i="9"/>
  <c r="F100" i="9"/>
  <c r="J98" i="9"/>
  <c r="I98" i="9"/>
  <c r="H98" i="9"/>
  <c r="G98" i="9"/>
  <c r="F98" i="9"/>
  <c r="J97" i="9"/>
  <c r="I97" i="9"/>
  <c r="H97" i="9"/>
  <c r="G97" i="9"/>
  <c r="F97" i="9"/>
  <c r="J96" i="9"/>
  <c r="I96" i="9"/>
  <c r="H96" i="9"/>
  <c r="G96" i="9"/>
  <c r="F96" i="9"/>
  <c r="J93" i="9"/>
  <c r="I93" i="9"/>
  <c r="L115" i="1" s="1"/>
  <c r="H93" i="9"/>
  <c r="G93" i="9"/>
  <c r="G88" i="9" s="1"/>
  <c r="F93" i="9"/>
  <c r="J91" i="9"/>
  <c r="I91" i="9"/>
  <c r="H91" i="9"/>
  <c r="H88" i="9" s="1"/>
  <c r="G91" i="9"/>
  <c r="F91" i="9"/>
  <c r="J90" i="9"/>
  <c r="I90" i="9"/>
  <c r="H90" i="9"/>
  <c r="G90" i="9"/>
  <c r="F90" i="9"/>
  <c r="J89" i="9"/>
  <c r="I89" i="9"/>
  <c r="X25" i="1" s="1"/>
  <c r="H89" i="9"/>
  <c r="W25" i="1" s="1"/>
  <c r="G89" i="9"/>
  <c r="V25" i="1" s="1"/>
  <c r="F89" i="9"/>
  <c r="J87" i="9"/>
  <c r="Y101" i="1" s="1"/>
  <c r="I87" i="9"/>
  <c r="X101" i="1" s="1"/>
  <c r="H87" i="9"/>
  <c r="W101" i="1" s="1"/>
  <c r="G87" i="9"/>
  <c r="V101" i="1" s="1"/>
  <c r="F87" i="9"/>
  <c r="U101" i="1" s="1"/>
  <c r="J86" i="9"/>
  <c r="Y99" i="1" s="1"/>
  <c r="I86" i="9"/>
  <c r="X99" i="1" s="1"/>
  <c r="H86" i="9"/>
  <c r="W99" i="1" s="1"/>
  <c r="G86" i="9"/>
  <c r="V99" i="1" s="1"/>
  <c r="F86" i="9"/>
  <c r="U99" i="1" s="1"/>
  <c r="J84" i="9"/>
  <c r="J81" i="9" s="1"/>
  <c r="I84" i="9"/>
  <c r="H84" i="9"/>
  <c r="G84" i="9"/>
  <c r="F84" i="9"/>
  <c r="F81" i="9" s="1"/>
  <c r="J83" i="9"/>
  <c r="I83" i="9"/>
  <c r="H83" i="9"/>
  <c r="G83" i="9"/>
  <c r="G81" i="9" s="1"/>
  <c r="F83" i="9"/>
  <c r="J82" i="9"/>
  <c r="Y98" i="1" s="1"/>
  <c r="I82" i="9"/>
  <c r="X98" i="1" s="1"/>
  <c r="H82" i="9"/>
  <c r="G82" i="9"/>
  <c r="V98" i="1" s="1"/>
  <c r="F82" i="9"/>
  <c r="U98" i="1" s="1"/>
  <c r="I81" i="9"/>
  <c r="J74" i="9"/>
  <c r="I74" i="9"/>
  <c r="H74" i="9"/>
  <c r="G74" i="9"/>
  <c r="F74" i="9"/>
  <c r="J73" i="9"/>
  <c r="I73" i="9"/>
  <c r="H73" i="9"/>
  <c r="G73" i="9"/>
  <c r="F73" i="9"/>
  <c r="J71" i="9"/>
  <c r="J68" i="9" s="1"/>
  <c r="I71" i="9"/>
  <c r="H71" i="9"/>
  <c r="G71" i="9"/>
  <c r="F71" i="9"/>
  <c r="F68" i="9" s="1"/>
  <c r="J70" i="9"/>
  <c r="I70" i="9"/>
  <c r="H70" i="9"/>
  <c r="G70" i="9"/>
  <c r="G68" i="9" s="1"/>
  <c r="F70" i="9"/>
  <c r="J69" i="9"/>
  <c r="I69" i="9"/>
  <c r="H69" i="9"/>
  <c r="H68" i="9" s="1"/>
  <c r="G69" i="9"/>
  <c r="F69" i="9"/>
  <c r="I68" i="9"/>
  <c r="J67" i="9"/>
  <c r="J65" i="9" s="1"/>
  <c r="I67" i="9"/>
  <c r="H67" i="9"/>
  <c r="G67" i="9"/>
  <c r="F67" i="9"/>
  <c r="F65" i="9" s="1"/>
  <c r="J66" i="9"/>
  <c r="I66" i="9"/>
  <c r="H66" i="9"/>
  <c r="G66" i="9"/>
  <c r="G65" i="9" s="1"/>
  <c r="F66" i="9"/>
  <c r="I65" i="9"/>
  <c r="H65" i="9"/>
  <c r="J63" i="9"/>
  <c r="S24" i="1" s="1"/>
  <c r="S28" i="1" s="1"/>
  <c r="I63" i="9"/>
  <c r="R24" i="1" s="1"/>
  <c r="R28" i="1" s="1"/>
  <c r="H63" i="9"/>
  <c r="Q24" i="1" s="1"/>
  <c r="Q28" i="1" s="1"/>
  <c r="G63" i="9"/>
  <c r="P24" i="1" s="1"/>
  <c r="P28" i="1" s="1"/>
  <c r="F63" i="9"/>
  <c r="O24" i="1" s="1"/>
  <c r="O28" i="1" s="1"/>
  <c r="J62" i="9"/>
  <c r="J60" i="9" s="1"/>
  <c r="I62" i="9"/>
  <c r="H62" i="9"/>
  <c r="G62" i="9"/>
  <c r="F62" i="9"/>
  <c r="F60" i="9" s="1"/>
  <c r="J61" i="9"/>
  <c r="I61" i="9"/>
  <c r="H61" i="9"/>
  <c r="G61" i="9"/>
  <c r="G60" i="9" s="1"/>
  <c r="F61" i="9"/>
  <c r="I60" i="9"/>
  <c r="H60" i="9"/>
  <c r="J59" i="9"/>
  <c r="I59" i="9"/>
  <c r="I57" i="9" s="1"/>
  <c r="H59" i="9"/>
  <c r="G59" i="9"/>
  <c r="F59" i="9"/>
  <c r="J57" i="9"/>
  <c r="F57" i="9"/>
  <c r="U76" i="1" s="1"/>
  <c r="J56" i="9"/>
  <c r="I56" i="9"/>
  <c r="H56" i="9"/>
  <c r="G56" i="9"/>
  <c r="G53" i="9" s="1"/>
  <c r="F56" i="9"/>
  <c r="J55" i="9"/>
  <c r="I55" i="9"/>
  <c r="H55" i="9"/>
  <c r="H53" i="9" s="1"/>
  <c r="G55" i="9"/>
  <c r="F55" i="9"/>
  <c r="J54" i="9"/>
  <c r="I54" i="9"/>
  <c r="I53" i="9" s="1"/>
  <c r="H54" i="9"/>
  <c r="G54" i="9"/>
  <c r="F54" i="9"/>
  <c r="J53" i="9"/>
  <c r="F53" i="9"/>
  <c r="J52" i="9"/>
  <c r="I52" i="9"/>
  <c r="H52" i="9"/>
  <c r="G52" i="9"/>
  <c r="F52" i="9"/>
  <c r="J51" i="9"/>
  <c r="I51" i="9"/>
  <c r="H51" i="9"/>
  <c r="G51" i="9"/>
  <c r="F51" i="9"/>
  <c r="J50" i="9"/>
  <c r="I50" i="9"/>
  <c r="I47" i="9" s="1"/>
  <c r="H50" i="9"/>
  <c r="G50" i="9"/>
  <c r="F50" i="9"/>
  <c r="J49" i="9"/>
  <c r="J47" i="9" s="1"/>
  <c r="I49" i="9"/>
  <c r="H49" i="9"/>
  <c r="G49" i="9"/>
  <c r="F49" i="9"/>
  <c r="J48" i="9"/>
  <c r="I48" i="9"/>
  <c r="H48" i="9"/>
  <c r="G48" i="9"/>
  <c r="G47" i="9" s="1"/>
  <c r="F48" i="9"/>
  <c r="H47" i="9"/>
  <c r="H46" i="9" s="1"/>
  <c r="I46" i="9"/>
  <c r="J44" i="9"/>
  <c r="I44" i="9"/>
  <c r="H44" i="9"/>
  <c r="G44" i="9"/>
  <c r="F44" i="9"/>
  <c r="J42" i="9"/>
  <c r="I42" i="9"/>
  <c r="H42" i="9"/>
  <c r="H39" i="9" s="1"/>
  <c r="W75" i="1" s="1"/>
  <c r="G42" i="9"/>
  <c r="F42" i="9"/>
  <c r="J41" i="9"/>
  <c r="I41" i="9"/>
  <c r="I39" i="9" s="1"/>
  <c r="H41" i="9"/>
  <c r="G41" i="9"/>
  <c r="F41" i="9"/>
  <c r="J40" i="9"/>
  <c r="J39" i="9" s="1"/>
  <c r="I40" i="9"/>
  <c r="H40" i="9"/>
  <c r="G40" i="9"/>
  <c r="F40" i="9"/>
  <c r="F39" i="9" s="1"/>
  <c r="G39" i="9"/>
  <c r="H38" i="9"/>
  <c r="J37" i="9"/>
  <c r="I37" i="9"/>
  <c r="H37" i="9"/>
  <c r="G37" i="9"/>
  <c r="F37" i="9"/>
  <c r="F36" i="9"/>
  <c r="F32" i="9" s="1"/>
  <c r="J35" i="9"/>
  <c r="I35" i="9"/>
  <c r="H35" i="9"/>
  <c r="G35" i="9"/>
  <c r="F35" i="9"/>
  <c r="J34" i="9"/>
  <c r="I34" i="9"/>
  <c r="H34" i="9"/>
  <c r="G34" i="9"/>
  <c r="F34" i="9"/>
  <c r="J33" i="9"/>
  <c r="I33" i="9"/>
  <c r="H33" i="9"/>
  <c r="G33" i="9"/>
  <c r="F33" i="9"/>
  <c r="J27" i="9"/>
  <c r="S74" i="1" s="1"/>
  <c r="I27" i="9"/>
  <c r="R74" i="1" s="1"/>
  <c r="H27" i="9"/>
  <c r="Q74" i="1" s="1"/>
  <c r="G27" i="9"/>
  <c r="P74" i="1" s="1"/>
  <c r="F27" i="9"/>
  <c r="O74" i="1" s="1"/>
  <c r="J26" i="9"/>
  <c r="I26" i="9"/>
  <c r="H26" i="9"/>
  <c r="G26" i="9"/>
  <c r="F26" i="9"/>
  <c r="J25" i="9"/>
  <c r="I25" i="9"/>
  <c r="R19" i="1" s="1"/>
  <c r="H25" i="9"/>
  <c r="G25" i="9"/>
  <c r="F25" i="9"/>
  <c r="J24" i="9"/>
  <c r="I24" i="9"/>
  <c r="H24" i="9"/>
  <c r="G24" i="9"/>
  <c r="G22" i="9" s="1"/>
  <c r="F24" i="9"/>
  <c r="J23" i="9"/>
  <c r="I23" i="9"/>
  <c r="H23" i="9"/>
  <c r="H22" i="9" s="1"/>
  <c r="G23" i="9"/>
  <c r="F23" i="9"/>
  <c r="J22" i="9"/>
  <c r="I22" i="9"/>
  <c r="F22" i="9"/>
  <c r="J21" i="9"/>
  <c r="I21" i="9"/>
  <c r="H21" i="9"/>
  <c r="Q72" i="1" s="1"/>
  <c r="G21" i="9"/>
  <c r="F21" i="9"/>
  <c r="J20" i="9"/>
  <c r="I20" i="9"/>
  <c r="H20" i="9"/>
  <c r="G20" i="9"/>
  <c r="G18" i="9" s="1"/>
  <c r="F20" i="9"/>
  <c r="J19" i="9"/>
  <c r="J18" i="9" s="1"/>
  <c r="J17" i="9" s="1"/>
  <c r="S66" i="1" s="1"/>
  <c r="S70" i="1" s="1"/>
  <c r="I19" i="9"/>
  <c r="H19" i="9"/>
  <c r="H18" i="9" s="1"/>
  <c r="G19" i="9"/>
  <c r="F19" i="9"/>
  <c r="F18" i="9" s="1"/>
  <c r="I18" i="9"/>
  <c r="F17" i="9"/>
  <c r="O66" i="1" s="1"/>
  <c r="O70" i="1" s="1"/>
  <c r="J16" i="9"/>
  <c r="I16" i="9"/>
  <c r="H16" i="9"/>
  <c r="G16" i="9"/>
  <c r="F16" i="9"/>
  <c r="J15" i="9"/>
  <c r="Y67" i="1" s="1"/>
  <c r="I15" i="9"/>
  <c r="X67" i="1" s="1"/>
  <c r="H15" i="9"/>
  <c r="G15" i="9"/>
  <c r="V67" i="1" s="1"/>
  <c r="F15" i="9"/>
  <c r="U67" i="1" s="1"/>
  <c r="J14" i="9"/>
  <c r="I14" i="9"/>
  <c r="I13" i="9" s="1"/>
  <c r="H14" i="9"/>
  <c r="G14" i="9"/>
  <c r="F14" i="9"/>
  <c r="J13" i="9"/>
  <c r="F13" i="9"/>
  <c r="J12" i="9"/>
  <c r="I12" i="9"/>
  <c r="H12" i="9"/>
  <c r="G12" i="9"/>
  <c r="F12" i="9"/>
  <c r="J11" i="9"/>
  <c r="I11" i="9"/>
  <c r="H11" i="9"/>
  <c r="G11" i="9"/>
  <c r="F11" i="9"/>
  <c r="J10" i="9"/>
  <c r="I10" i="9"/>
  <c r="H10" i="9"/>
  <c r="G10" i="9"/>
  <c r="F10" i="9"/>
  <c r="J9" i="9"/>
  <c r="J6" i="9" s="1"/>
  <c r="I9" i="9"/>
  <c r="H9" i="9"/>
  <c r="G9" i="9"/>
  <c r="F9" i="9"/>
  <c r="F6" i="9" s="1"/>
  <c r="J8" i="9"/>
  <c r="I8" i="9"/>
  <c r="H8" i="9"/>
  <c r="G8" i="9"/>
  <c r="G6" i="9" s="1"/>
  <c r="F8" i="9"/>
  <c r="J7" i="9"/>
  <c r="I7" i="9"/>
  <c r="H7" i="9"/>
  <c r="H6" i="9" s="1"/>
  <c r="G7" i="9"/>
  <c r="F7" i="9"/>
  <c r="I6" i="9"/>
  <c r="I4" i="9" s="1"/>
  <c r="J5" i="9"/>
  <c r="I5" i="9"/>
  <c r="H5" i="9"/>
  <c r="G5" i="9"/>
  <c r="F5" i="9"/>
  <c r="F4" i="9" s="1"/>
  <c r="G113" i="8"/>
  <c r="G112" i="8"/>
  <c r="J111" i="8"/>
  <c r="F111" i="8"/>
  <c r="H105" i="8"/>
  <c r="I102" i="8"/>
  <c r="I105" i="8" s="1"/>
  <c r="J99" i="8"/>
  <c r="J102" i="8" s="1"/>
  <c r="J105" i="8" s="1"/>
  <c r="J110" i="8" s="1"/>
  <c r="F99" i="8"/>
  <c r="F102" i="8" s="1"/>
  <c r="F105" i="8" s="1"/>
  <c r="F110" i="8" s="1"/>
  <c r="J88" i="8"/>
  <c r="I88" i="8"/>
  <c r="H88" i="8"/>
  <c r="G88" i="8"/>
  <c r="F88" i="8"/>
  <c r="J81" i="8"/>
  <c r="I81" i="8"/>
  <c r="I99" i="8" s="1"/>
  <c r="H81" i="8"/>
  <c r="H99" i="8" s="1"/>
  <c r="H102" i="8" s="1"/>
  <c r="G81" i="8"/>
  <c r="G99" i="8" s="1"/>
  <c r="G102" i="8" s="1"/>
  <c r="G105" i="8" s="1"/>
  <c r="G111" i="8" s="1"/>
  <c r="F81" i="8"/>
  <c r="J68" i="8"/>
  <c r="I68" i="8"/>
  <c r="H68" i="8"/>
  <c r="G68" i="8"/>
  <c r="G57" i="8" s="1"/>
  <c r="F68" i="8"/>
  <c r="J65" i="8"/>
  <c r="I65" i="8"/>
  <c r="H65" i="8"/>
  <c r="H57" i="8" s="1"/>
  <c r="G65" i="8"/>
  <c r="F65" i="8"/>
  <c r="J60" i="8"/>
  <c r="I60" i="8"/>
  <c r="I57" i="8" s="1"/>
  <c r="H60" i="8"/>
  <c r="G60" i="8"/>
  <c r="F60" i="8"/>
  <c r="J57" i="8"/>
  <c r="J45" i="8" s="1"/>
  <c r="F57" i="8"/>
  <c r="J53" i="8"/>
  <c r="I53" i="8"/>
  <c r="H53" i="8"/>
  <c r="G53" i="8"/>
  <c r="G46" i="8" s="1"/>
  <c r="F53" i="8"/>
  <c r="J47" i="8"/>
  <c r="I47" i="8"/>
  <c r="H47" i="8"/>
  <c r="H46" i="8" s="1"/>
  <c r="G47" i="8"/>
  <c r="F47" i="8"/>
  <c r="J46" i="8"/>
  <c r="I46" i="8"/>
  <c r="F46" i="8"/>
  <c r="F45" i="8"/>
  <c r="F75" i="8" s="1"/>
  <c r="J39" i="8"/>
  <c r="I39" i="8"/>
  <c r="H39" i="8"/>
  <c r="G39" i="8"/>
  <c r="G38" i="8" s="1"/>
  <c r="F39" i="8"/>
  <c r="J38" i="8"/>
  <c r="I38" i="8"/>
  <c r="H38" i="8"/>
  <c r="F38" i="8"/>
  <c r="F32" i="8"/>
  <c r="J22" i="8"/>
  <c r="I22" i="8"/>
  <c r="H22" i="8"/>
  <c r="G22" i="8"/>
  <c r="G17" i="8" s="1"/>
  <c r="F22" i="8"/>
  <c r="J18" i="8"/>
  <c r="I18" i="8"/>
  <c r="H18" i="8"/>
  <c r="H17" i="8" s="1"/>
  <c r="G18" i="8"/>
  <c r="F18" i="8"/>
  <c r="J17" i="8"/>
  <c r="I17" i="8"/>
  <c r="F17" i="8"/>
  <c r="J13" i="8"/>
  <c r="J4" i="8" s="1"/>
  <c r="J28" i="8" s="1"/>
  <c r="I13" i="8"/>
  <c r="H13" i="8"/>
  <c r="G13" i="8"/>
  <c r="F13" i="8"/>
  <c r="F4" i="8" s="1"/>
  <c r="F28" i="8" s="1"/>
  <c r="F77" i="8" s="1"/>
  <c r="J6" i="8"/>
  <c r="I6" i="8"/>
  <c r="H6" i="8"/>
  <c r="G6" i="8"/>
  <c r="G4" i="8" s="1"/>
  <c r="G28" i="8" s="1"/>
  <c r="F6" i="8"/>
  <c r="I4" i="8"/>
  <c r="I28" i="8" s="1"/>
  <c r="H4" i="8"/>
  <c r="G113" i="7"/>
  <c r="G112" i="7"/>
  <c r="G111" i="7"/>
  <c r="G99" i="7"/>
  <c r="G102" i="7" s="1"/>
  <c r="G105" i="7" s="1"/>
  <c r="G110" i="7" s="1"/>
  <c r="J88" i="7"/>
  <c r="I88" i="7"/>
  <c r="H88" i="7"/>
  <c r="G88" i="7"/>
  <c r="F88" i="7"/>
  <c r="J81" i="7"/>
  <c r="J99" i="7" s="1"/>
  <c r="J102" i="7" s="1"/>
  <c r="J105" i="7" s="1"/>
  <c r="I81" i="7"/>
  <c r="I99" i="7" s="1"/>
  <c r="I102" i="7" s="1"/>
  <c r="I105" i="7" s="1"/>
  <c r="H81" i="7"/>
  <c r="G81" i="7"/>
  <c r="F81" i="7"/>
  <c r="F99" i="7" s="1"/>
  <c r="F102" i="7" s="1"/>
  <c r="F105" i="7" s="1"/>
  <c r="J68" i="7"/>
  <c r="I68" i="7"/>
  <c r="H68" i="7"/>
  <c r="H57" i="7" s="1"/>
  <c r="G68" i="7"/>
  <c r="F68" i="7"/>
  <c r="J65" i="7"/>
  <c r="I65" i="7"/>
  <c r="I57" i="7" s="1"/>
  <c r="H65" i="7"/>
  <c r="G65" i="7"/>
  <c r="F65" i="7"/>
  <c r="J60" i="7"/>
  <c r="J57" i="7" s="1"/>
  <c r="I60" i="7"/>
  <c r="H60" i="7"/>
  <c r="G60" i="7"/>
  <c r="F60" i="7"/>
  <c r="F57" i="7" s="1"/>
  <c r="G57" i="7"/>
  <c r="J53" i="7"/>
  <c r="I53" i="7"/>
  <c r="H53" i="7"/>
  <c r="H46" i="7" s="1"/>
  <c r="H45" i="7" s="1"/>
  <c r="G53" i="7"/>
  <c r="F53" i="7"/>
  <c r="J47" i="7"/>
  <c r="I47" i="7"/>
  <c r="I46" i="7" s="1"/>
  <c r="I45" i="7" s="1"/>
  <c r="H47" i="7"/>
  <c r="G47" i="7"/>
  <c r="F47" i="7"/>
  <c r="J46" i="7"/>
  <c r="J45" i="7" s="1"/>
  <c r="G46" i="7"/>
  <c r="F46" i="7"/>
  <c r="F45" i="7" s="1"/>
  <c r="G45" i="7"/>
  <c r="J39" i="7"/>
  <c r="I39" i="7"/>
  <c r="H39" i="7"/>
  <c r="H38" i="7" s="1"/>
  <c r="G39" i="7"/>
  <c r="F39" i="7"/>
  <c r="J38" i="7"/>
  <c r="I38" i="7"/>
  <c r="G38" i="7"/>
  <c r="F38" i="7"/>
  <c r="F32" i="7"/>
  <c r="G28" i="7"/>
  <c r="J22" i="7"/>
  <c r="I22" i="7"/>
  <c r="H22" i="7"/>
  <c r="H17" i="7" s="1"/>
  <c r="G22" i="7"/>
  <c r="F22" i="7"/>
  <c r="J18" i="7"/>
  <c r="I18" i="7"/>
  <c r="I17" i="7" s="1"/>
  <c r="H18" i="7"/>
  <c r="G18" i="7"/>
  <c r="F18" i="7"/>
  <c r="J17" i="7"/>
  <c r="G17" i="7"/>
  <c r="F17" i="7"/>
  <c r="J13" i="7"/>
  <c r="I13" i="7"/>
  <c r="H13" i="7"/>
  <c r="G13" i="7"/>
  <c r="G4" i="7" s="1"/>
  <c r="F13" i="7"/>
  <c r="J6" i="7"/>
  <c r="I6" i="7"/>
  <c r="H6" i="7"/>
  <c r="H4" i="7" s="1"/>
  <c r="G6" i="7"/>
  <c r="F6" i="7"/>
  <c r="J4" i="7"/>
  <c r="I4" i="7"/>
  <c r="F4" i="7"/>
  <c r="F28" i="7" s="1"/>
  <c r="G113" i="6"/>
  <c r="G112" i="6"/>
  <c r="H111" i="6"/>
  <c r="I110" i="6"/>
  <c r="J105" i="6"/>
  <c r="G102" i="6"/>
  <c r="G105" i="6" s="1"/>
  <c r="H99" i="6"/>
  <c r="H102" i="6" s="1"/>
  <c r="H105" i="6" s="1"/>
  <c r="H110" i="6" s="1"/>
  <c r="J88" i="6"/>
  <c r="I88" i="6"/>
  <c r="I99" i="6" s="1"/>
  <c r="I102" i="6" s="1"/>
  <c r="I105" i="6" s="1"/>
  <c r="I111" i="6" s="1"/>
  <c r="H88" i="6"/>
  <c r="G88" i="6"/>
  <c r="F88" i="6"/>
  <c r="J81" i="6"/>
  <c r="J99" i="6" s="1"/>
  <c r="J102" i="6" s="1"/>
  <c r="I81" i="6"/>
  <c r="H81" i="6"/>
  <c r="G81" i="6"/>
  <c r="G99" i="6" s="1"/>
  <c r="F81" i="6"/>
  <c r="F99" i="6" s="1"/>
  <c r="F102" i="6" s="1"/>
  <c r="F105" i="6" s="1"/>
  <c r="J68" i="6"/>
  <c r="I68" i="6"/>
  <c r="I57" i="6" s="1"/>
  <c r="H68" i="6"/>
  <c r="G68" i="6"/>
  <c r="F68" i="6"/>
  <c r="J65" i="6"/>
  <c r="J57" i="6" s="1"/>
  <c r="I65" i="6"/>
  <c r="H65" i="6"/>
  <c r="G65" i="6"/>
  <c r="F65" i="6"/>
  <c r="F57" i="6" s="1"/>
  <c r="J60" i="6"/>
  <c r="I60" i="6"/>
  <c r="H60" i="6"/>
  <c r="G60" i="6"/>
  <c r="G57" i="6" s="1"/>
  <c r="F60" i="6"/>
  <c r="H57" i="6"/>
  <c r="H45" i="6" s="1"/>
  <c r="J53" i="6"/>
  <c r="I53" i="6"/>
  <c r="I46" i="6" s="1"/>
  <c r="I45" i="6" s="1"/>
  <c r="H53" i="6"/>
  <c r="G53" i="6"/>
  <c r="F53" i="6"/>
  <c r="J47" i="6"/>
  <c r="J46" i="6" s="1"/>
  <c r="J45" i="6" s="1"/>
  <c r="I47" i="6"/>
  <c r="H47" i="6"/>
  <c r="G47" i="6"/>
  <c r="F47" i="6"/>
  <c r="F46" i="6" s="1"/>
  <c r="F45" i="6" s="1"/>
  <c r="H46" i="6"/>
  <c r="G46" i="6"/>
  <c r="G45" i="6" s="1"/>
  <c r="J39" i="6"/>
  <c r="I39" i="6"/>
  <c r="I38" i="6" s="1"/>
  <c r="H39" i="6"/>
  <c r="G39" i="6"/>
  <c r="F39" i="6"/>
  <c r="J38" i="6"/>
  <c r="H38" i="6"/>
  <c r="G38" i="6"/>
  <c r="F38" i="6"/>
  <c r="F32" i="6"/>
  <c r="J22" i="6"/>
  <c r="I22" i="6"/>
  <c r="I17" i="6" s="1"/>
  <c r="H22" i="6"/>
  <c r="G22" i="6"/>
  <c r="F22" i="6"/>
  <c r="J18" i="6"/>
  <c r="J17" i="6" s="1"/>
  <c r="I18" i="6"/>
  <c r="H18" i="6"/>
  <c r="G18" i="6"/>
  <c r="F18" i="6"/>
  <c r="F17" i="6" s="1"/>
  <c r="H17" i="6"/>
  <c r="G17" i="6"/>
  <c r="J13" i="6"/>
  <c r="I13" i="6"/>
  <c r="H13" i="6"/>
  <c r="H4" i="6" s="1"/>
  <c r="H28" i="6" s="1"/>
  <c r="G13" i="6"/>
  <c r="F13" i="6"/>
  <c r="J6" i="6"/>
  <c r="I6" i="6"/>
  <c r="I4" i="6" s="1"/>
  <c r="H6" i="6"/>
  <c r="G6" i="6"/>
  <c r="F6" i="6"/>
  <c r="J4" i="6"/>
  <c r="G4" i="6"/>
  <c r="G28" i="6" s="1"/>
  <c r="F4" i="6"/>
  <c r="F28" i="6" s="1"/>
  <c r="G113" i="5"/>
  <c r="G112" i="5"/>
  <c r="I99" i="5"/>
  <c r="I102" i="5" s="1"/>
  <c r="I105" i="5" s="1"/>
  <c r="I110" i="5" s="1"/>
  <c r="J88" i="5"/>
  <c r="I88" i="5"/>
  <c r="H88" i="5"/>
  <c r="G88" i="5"/>
  <c r="F88" i="5"/>
  <c r="J81" i="5"/>
  <c r="I81" i="5"/>
  <c r="H81" i="5"/>
  <c r="H99" i="5" s="1"/>
  <c r="H102" i="5" s="1"/>
  <c r="H105" i="5" s="1"/>
  <c r="G81" i="5"/>
  <c r="G99" i="5" s="1"/>
  <c r="G102" i="5" s="1"/>
  <c r="G105" i="5" s="1"/>
  <c r="F81" i="5"/>
  <c r="J68" i="5"/>
  <c r="J57" i="5" s="1"/>
  <c r="I68" i="5"/>
  <c r="H68" i="5"/>
  <c r="G68" i="5"/>
  <c r="F68" i="5"/>
  <c r="F57" i="5" s="1"/>
  <c r="J65" i="5"/>
  <c r="I65" i="5"/>
  <c r="H65" i="5"/>
  <c r="G65" i="5"/>
  <c r="F65" i="5"/>
  <c r="J60" i="5"/>
  <c r="I60" i="5"/>
  <c r="H60" i="5"/>
  <c r="H57" i="5" s="1"/>
  <c r="G60" i="5"/>
  <c r="F60" i="5"/>
  <c r="I57" i="5"/>
  <c r="I45" i="5" s="1"/>
  <c r="J53" i="5"/>
  <c r="I53" i="5"/>
  <c r="H53" i="5"/>
  <c r="G53" i="5"/>
  <c r="F53" i="5"/>
  <c r="J47" i="5"/>
  <c r="I47" i="5"/>
  <c r="H47" i="5"/>
  <c r="G47" i="5"/>
  <c r="G46" i="5" s="1"/>
  <c r="F47" i="5"/>
  <c r="I46" i="5"/>
  <c r="H46" i="5"/>
  <c r="H45" i="5" s="1"/>
  <c r="J39" i="5"/>
  <c r="I39" i="5"/>
  <c r="I38" i="5" s="1"/>
  <c r="H39" i="5"/>
  <c r="G39" i="5"/>
  <c r="F39" i="5"/>
  <c r="J38" i="5"/>
  <c r="H38" i="5"/>
  <c r="G38" i="5"/>
  <c r="F38" i="5"/>
  <c r="F32" i="5"/>
  <c r="J22" i="5"/>
  <c r="I22" i="5"/>
  <c r="H22" i="5"/>
  <c r="G22" i="5"/>
  <c r="F22" i="5"/>
  <c r="J18" i="5"/>
  <c r="J17" i="5" s="1"/>
  <c r="I18" i="5"/>
  <c r="H18" i="5"/>
  <c r="H17" i="5" s="1"/>
  <c r="G18" i="5"/>
  <c r="G17" i="5" s="1"/>
  <c r="F18" i="5"/>
  <c r="F17" i="5" s="1"/>
  <c r="I17" i="5"/>
  <c r="J13" i="5"/>
  <c r="I13" i="5"/>
  <c r="H13" i="5"/>
  <c r="G13" i="5"/>
  <c r="F13" i="5"/>
  <c r="J6" i="5"/>
  <c r="J4" i="5" s="1"/>
  <c r="I6" i="5"/>
  <c r="I4" i="5" s="1"/>
  <c r="I28" i="5" s="1"/>
  <c r="H6" i="5"/>
  <c r="G6" i="5"/>
  <c r="G4" i="5" s="1"/>
  <c r="G28" i="5" s="1"/>
  <c r="F6" i="5"/>
  <c r="F4" i="5" s="1"/>
  <c r="H4" i="5"/>
  <c r="H28" i="5" s="1"/>
  <c r="G113" i="4"/>
  <c r="G112" i="4"/>
  <c r="J102" i="4"/>
  <c r="J105" i="4" s="1"/>
  <c r="F102" i="4"/>
  <c r="F105" i="4" s="1"/>
  <c r="J99" i="4"/>
  <c r="G99" i="4"/>
  <c r="G102" i="4" s="1"/>
  <c r="G105" i="4" s="1"/>
  <c r="F99" i="4"/>
  <c r="J88" i="4"/>
  <c r="I88" i="4"/>
  <c r="H88" i="4"/>
  <c r="G88" i="4"/>
  <c r="F88" i="4"/>
  <c r="J81" i="4"/>
  <c r="I81" i="4"/>
  <c r="I99" i="4" s="1"/>
  <c r="I102" i="4" s="1"/>
  <c r="I105" i="4" s="1"/>
  <c r="H81" i="4"/>
  <c r="H99" i="4" s="1"/>
  <c r="H102" i="4" s="1"/>
  <c r="H105" i="4" s="1"/>
  <c r="G81" i="4"/>
  <c r="F81" i="4"/>
  <c r="J68" i="4"/>
  <c r="I68" i="4"/>
  <c r="H68" i="4"/>
  <c r="G68" i="4"/>
  <c r="F68" i="4"/>
  <c r="J65" i="4"/>
  <c r="I65" i="4"/>
  <c r="H65" i="4"/>
  <c r="G65" i="4"/>
  <c r="F65" i="4"/>
  <c r="J60" i="4"/>
  <c r="J57" i="4" s="1"/>
  <c r="I60" i="4"/>
  <c r="I57" i="4" s="1"/>
  <c r="H60" i="4"/>
  <c r="H57" i="4" s="1"/>
  <c r="G60" i="4"/>
  <c r="F60" i="4"/>
  <c r="F57" i="4" s="1"/>
  <c r="G57" i="4"/>
  <c r="J53" i="4"/>
  <c r="I53" i="4"/>
  <c r="H53" i="4"/>
  <c r="G53" i="4"/>
  <c r="F53" i="4"/>
  <c r="J47" i="4"/>
  <c r="I47" i="4"/>
  <c r="I46" i="4" s="1"/>
  <c r="I45" i="4" s="1"/>
  <c r="H47" i="4"/>
  <c r="H46" i="4" s="1"/>
  <c r="G47" i="4"/>
  <c r="G46" i="4" s="1"/>
  <c r="G45" i="4" s="1"/>
  <c r="F47" i="4"/>
  <c r="J46" i="4"/>
  <c r="J45" i="4" s="1"/>
  <c r="F46" i="4"/>
  <c r="J39" i="4"/>
  <c r="J38" i="4" s="1"/>
  <c r="I39" i="4"/>
  <c r="H39" i="4"/>
  <c r="H38" i="4" s="1"/>
  <c r="G39" i="4"/>
  <c r="G38" i="4" s="1"/>
  <c r="F39" i="4"/>
  <c r="F38" i="4" s="1"/>
  <c r="I38" i="4"/>
  <c r="F32" i="4"/>
  <c r="J22" i="4"/>
  <c r="I22" i="4"/>
  <c r="H22" i="4"/>
  <c r="G22" i="4"/>
  <c r="F22" i="4"/>
  <c r="J18" i="4"/>
  <c r="I18" i="4"/>
  <c r="I17" i="4" s="1"/>
  <c r="H18" i="4"/>
  <c r="H17" i="4" s="1"/>
  <c r="G18" i="4"/>
  <c r="G17" i="4" s="1"/>
  <c r="F18" i="4"/>
  <c r="J17" i="4"/>
  <c r="F17" i="4"/>
  <c r="J13" i="4"/>
  <c r="I13" i="4"/>
  <c r="H13" i="4"/>
  <c r="G13" i="4"/>
  <c r="F13" i="4"/>
  <c r="J6" i="4"/>
  <c r="J4" i="4" s="1"/>
  <c r="J28" i="4" s="1"/>
  <c r="I6" i="4"/>
  <c r="H6" i="4"/>
  <c r="H4" i="4" s="1"/>
  <c r="H28" i="4" s="1"/>
  <c r="G6" i="4"/>
  <c r="G4" i="4" s="1"/>
  <c r="G28" i="4" s="1"/>
  <c r="F6" i="4"/>
  <c r="F4" i="4" s="1"/>
  <c r="F28" i="4" s="1"/>
  <c r="I4" i="4"/>
  <c r="I28" i="4" s="1"/>
  <c r="G113" i="2"/>
  <c r="G112" i="2"/>
  <c r="G102" i="2"/>
  <c r="G105" i="2" s="1"/>
  <c r="H99" i="2"/>
  <c r="H102" i="2" s="1"/>
  <c r="H105" i="2" s="1"/>
  <c r="G99" i="2"/>
  <c r="J88" i="2"/>
  <c r="I88" i="2"/>
  <c r="H88" i="2"/>
  <c r="G88" i="2"/>
  <c r="F88" i="2"/>
  <c r="J81" i="2"/>
  <c r="J99" i="2" s="1"/>
  <c r="J102" i="2" s="1"/>
  <c r="J105" i="2" s="1"/>
  <c r="I81" i="2"/>
  <c r="I99" i="2" s="1"/>
  <c r="I102" i="2" s="1"/>
  <c r="I105" i="2" s="1"/>
  <c r="H81" i="2"/>
  <c r="G81" i="2"/>
  <c r="F81" i="2"/>
  <c r="F99" i="2" s="1"/>
  <c r="F102" i="2" s="1"/>
  <c r="F105" i="2" s="1"/>
  <c r="J68" i="2"/>
  <c r="I68" i="2"/>
  <c r="H68" i="2"/>
  <c r="G68" i="2"/>
  <c r="F68" i="2"/>
  <c r="J65" i="2"/>
  <c r="I65" i="2"/>
  <c r="I57" i="2" s="1"/>
  <c r="H65" i="2"/>
  <c r="G65" i="2"/>
  <c r="F65" i="2"/>
  <c r="J60" i="2"/>
  <c r="J57" i="2" s="1"/>
  <c r="I60" i="2"/>
  <c r="H60" i="2"/>
  <c r="G60" i="2"/>
  <c r="G57" i="2" s="1"/>
  <c r="F60" i="2"/>
  <c r="F57" i="2" s="1"/>
  <c r="H57" i="2"/>
  <c r="J53" i="2"/>
  <c r="I53" i="2"/>
  <c r="H53" i="2"/>
  <c r="H46" i="2" s="1"/>
  <c r="H45" i="2" s="1"/>
  <c r="G53" i="2"/>
  <c r="F53" i="2"/>
  <c r="J47" i="2"/>
  <c r="J46" i="2" s="1"/>
  <c r="J45" i="2" s="1"/>
  <c r="I47" i="2"/>
  <c r="I46" i="2" s="1"/>
  <c r="I45" i="2" s="1"/>
  <c r="H47" i="2"/>
  <c r="G47" i="2"/>
  <c r="F47" i="2"/>
  <c r="F46" i="2" s="1"/>
  <c r="F45" i="2" s="1"/>
  <c r="G46" i="2"/>
  <c r="J39" i="2"/>
  <c r="I39" i="2"/>
  <c r="I38" i="2" s="1"/>
  <c r="H39" i="2"/>
  <c r="H38" i="2" s="1"/>
  <c r="G39" i="2"/>
  <c r="F39" i="2"/>
  <c r="J38" i="2"/>
  <c r="G38" i="2"/>
  <c r="F38" i="2"/>
  <c r="F32" i="2"/>
  <c r="J22" i="2"/>
  <c r="I22" i="2"/>
  <c r="H22" i="2"/>
  <c r="H17" i="2" s="1"/>
  <c r="G22" i="2"/>
  <c r="F22" i="2"/>
  <c r="J18" i="2"/>
  <c r="J17" i="2" s="1"/>
  <c r="I18" i="2"/>
  <c r="I17" i="2" s="1"/>
  <c r="H18" i="2"/>
  <c r="G18" i="2"/>
  <c r="F18" i="2"/>
  <c r="F17" i="2" s="1"/>
  <c r="G17" i="2"/>
  <c r="J13" i="2"/>
  <c r="I13" i="2"/>
  <c r="H13" i="2"/>
  <c r="G13" i="2"/>
  <c r="G4" i="2" s="1"/>
  <c r="G28" i="2" s="1"/>
  <c r="F13" i="2"/>
  <c r="J6" i="2"/>
  <c r="I6" i="2"/>
  <c r="I4" i="2" s="1"/>
  <c r="I28" i="2" s="1"/>
  <c r="H6" i="2"/>
  <c r="H4" i="2" s="1"/>
  <c r="H28" i="2" s="1"/>
  <c r="G6" i="2"/>
  <c r="F6" i="2"/>
  <c r="J4" i="2"/>
  <c r="J28" i="2" s="1"/>
  <c r="F4" i="2"/>
  <c r="G113" i="3"/>
  <c r="G112" i="3"/>
  <c r="H102" i="3"/>
  <c r="H105" i="3" s="1"/>
  <c r="I99" i="3"/>
  <c r="I102" i="3" s="1"/>
  <c r="I105" i="3" s="1"/>
  <c r="H99" i="3"/>
  <c r="J88" i="3"/>
  <c r="I88" i="3"/>
  <c r="H88" i="3"/>
  <c r="G88" i="3"/>
  <c r="F88" i="3"/>
  <c r="J81" i="3"/>
  <c r="J99" i="3" s="1"/>
  <c r="J102" i="3" s="1"/>
  <c r="J105" i="3" s="1"/>
  <c r="I81" i="3"/>
  <c r="H81" i="3"/>
  <c r="G81" i="3"/>
  <c r="G99" i="3" s="1"/>
  <c r="G102" i="3" s="1"/>
  <c r="G105" i="3" s="1"/>
  <c r="F81" i="3"/>
  <c r="F99" i="3" s="1"/>
  <c r="F102" i="3" s="1"/>
  <c r="F105" i="3" s="1"/>
  <c r="J68" i="3"/>
  <c r="I68" i="3"/>
  <c r="H68" i="3"/>
  <c r="G68" i="3"/>
  <c r="F68" i="3"/>
  <c r="J65" i="3"/>
  <c r="J57" i="3" s="1"/>
  <c r="I65" i="3"/>
  <c r="H65" i="3"/>
  <c r="G65" i="3"/>
  <c r="F65" i="3"/>
  <c r="F57" i="3" s="1"/>
  <c r="J60" i="3"/>
  <c r="I60" i="3"/>
  <c r="H60" i="3"/>
  <c r="H57" i="3" s="1"/>
  <c r="G60" i="3"/>
  <c r="G57" i="3" s="1"/>
  <c r="F60" i="3"/>
  <c r="I57" i="3"/>
  <c r="J53" i="3"/>
  <c r="I53" i="3"/>
  <c r="I46" i="3" s="1"/>
  <c r="I45" i="3" s="1"/>
  <c r="H53" i="3"/>
  <c r="G53" i="3"/>
  <c r="F53" i="3"/>
  <c r="J47" i="3"/>
  <c r="J46" i="3" s="1"/>
  <c r="J45" i="3" s="1"/>
  <c r="I47" i="3"/>
  <c r="H47" i="3"/>
  <c r="G47" i="3"/>
  <c r="G46" i="3" s="1"/>
  <c r="G45" i="3" s="1"/>
  <c r="F47" i="3"/>
  <c r="F46" i="3" s="1"/>
  <c r="F45" i="3" s="1"/>
  <c r="H46" i="3"/>
  <c r="J39" i="3"/>
  <c r="J38" i="3" s="1"/>
  <c r="I39" i="3"/>
  <c r="I38" i="3" s="1"/>
  <c r="H39" i="3"/>
  <c r="G39" i="3"/>
  <c r="F39" i="3"/>
  <c r="F38" i="3" s="1"/>
  <c r="H38" i="3"/>
  <c r="G38" i="3"/>
  <c r="F32" i="3"/>
  <c r="J22" i="3"/>
  <c r="I22" i="3"/>
  <c r="I17" i="3" s="1"/>
  <c r="H22" i="3"/>
  <c r="G22" i="3"/>
  <c r="F22" i="3"/>
  <c r="J18" i="3"/>
  <c r="J17" i="3" s="1"/>
  <c r="I18" i="3"/>
  <c r="H18" i="3"/>
  <c r="G18" i="3"/>
  <c r="G17" i="3" s="1"/>
  <c r="F18" i="3"/>
  <c r="F17" i="3" s="1"/>
  <c r="H17" i="3"/>
  <c r="J13" i="3"/>
  <c r="I13" i="3"/>
  <c r="H13" i="3"/>
  <c r="H4" i="3" s="1"/>
  <c r="H28" i="3" s="1"/>
  <c r="G13" i="3"/>
  <c r="F13" i="3"/>
  <c r="J6" i="3"/>
  <c r="J4" i="3" s="1"/>
  <c r="J28" i="3" s="1"/>
  <c r="I6" i="3"/>
  <c r="I4" i="3" s="1"/>
  <c r="I28" i="3" s="1"/>
  <c r="H6" i="3"/>
  <c r="G6" i="3"/>
  <c r="F6" i="3"/>
  <c r="F4" i="3" s="1"/>
  <c r="F28" i="3" s="1"/>
  <c r="G4" i="3"/>
  <c r="G28" i="3" s="1"/>
  <c r="U102" i="1" l="1"/>
  <c r="Y102" i="1"/>
  <c r="V102" i="1"/>
  <c r="F75" i="2"/>
  <c r="F111" i="2"/>
  <c r="F110" i="2"/>
  <c r="J111" i="2"/>
  <c r="J110" i="2"/>
  <c r="G111" i="2"/>
  <c r="G110" i="2"/>
  <c r="I111" i="4"/>
  <c r="I110" i="4"/>
  <c r="G110" i="4"/>
  <c r="G111" i="4"/>
  <c r="H111" i="5"/>
  <c r="H110" i="5"/>
  <c r="I110" i="3"/>
  <c r="I111" i="3"/>
  <c r="F28" i="2"/>
  <c r="F77" i="2" s="1"/>
  <c r="G45" i="2"/>
  <c r="F45" i="4"/>
  <c r="H45" i="4"/>
  <c r="I111" i="7"/>
  <c r="I110" i="7"/>
  <c r="O45" i="1"/>
  <c r="O41" i="1"/>
  <c r="O43" i="1" s="1"/>
  <c r="J110" i="3"/>
  <c r="J111" i="3"/>
  <c r="F111" i="4"/>
  <c r="F110" i="4"/>
  <c r="F111" i="6"/>
  <c r="F110" i="6"/>
  <c r="F111" i="7"/>
  <c r="F110" i="7"/>
  <c r="J111" i="7"/>
  <c r="J110" i="7"/>
  <c r="G99" i="9"/>
  <c r="F110" i="3"/>
  <c r="F111" i="3"/>
  <c r="H111" i="3"/>
  <c r="H110" i="3"/>
  <c r="F75" i="4"/>
  <c r="F77" i="4" s="1"/>
  <c r="F75" i="3"/>
  <c r="F77" i="3" s="1"/>
  <c r="H45" i="3"/>
  <c r="G111" i="3"/>
  <c r="G110" i="3"/>
  <c r="I110" i="2"/>
  <c r="I111" i="2"/>
  <c r="H110" i="2"/>
  <c r="H111" i="2"/>
  <c r="H111" i="4"/>
  <c r="H110" i="4"/>
  <c r="J111" i="4"/>
  <c r="J110" i="4"/>
  <c r="F28" i="5"/>
  <c r="J28" i="5"/>
  <c r="G111" i="5"/>
  <c r="G110" i="5"/>
  <c r="H111" i="8"/>
  <c r="H110" i="8"/>
  <c r="H13" i="9"/>
  <c r="W67" i="1"/>
  <c r="V75" i="1"/>
  <c r="G38" i="9"/>
  <c r="X76" i="1"/>
  <c r="X68" i="1"/>
  <c r="X63" i="1"/>
  <c r="X64" i="1" s="1"/>
  <c r="X21" i="1"/>
  <c r="X22" i="1" s="1"/>
  <c r="X9" i="1"/>
  <c r="X10" i="1" s="1"/>
  <c r="X15" i="1"/>
  <c r="X16" i="1" s="1"/>
  <c r="I111" i="5"/>
  <c r="I28" i="7"/>
  <c r="H28" i="7"/>
  <c r="H28" i="8"/>
  <c r="F119" i="8"/>
  <c r="F118" i="8"/>
  <c r="G110" i="8"/>
  <c r="H17" i="9"/>
  <c r="Q66" i="1" s="1"/>
  <c r="Q70" i="1" s="1"/>
  <c r="G17" i="9"/>
  <c r="P66" i="1" s="1"/>
  <c r="P70" i="1" s="1"/>
  <c r="O72" i="1"/>
  <c r="O5" i="1"/>
  <c r="S5" i="1"/>
  <c r="S72" i="1"/>
  <c r="U75" i="1"/>
  <c r="F38" i="9"/>
  <c r="Y75" i="1"/>
  <c r="J38" i="9"/>
  <c r="X75" i="1"/>
  <c r="I38" i="9"/>
  <c r="F47" i="9"/>
  <c r="F46" i="9" s="1"/>
  <c r="V77" i="1"/>
  <c r="V83" i="1"/>
  <c r="V84" i="1" s="1"/>
  <c r="G57" i="9"/>
  <c r="U77" i="1"/>
  <c r="U83" i="1"/>
  <c r="U84" i="1" s="1"/>
  <c r="Y77" i="1"/>
  <c r="Y83" i="1"/>
  <c r="Y84" i="1" s="1"/>
  <c r="Q47" i="1"/>
  <c r="Y68" i="1"/>
  <c r="Y63" i="1"/>
  <c r="Y64" i="1" s="1"/>
  <c r="Y21" i="1"/>
  <c r="Y22" i="1" s="1"/>
  <c r="Y9" i="1"/>
  <c r="Y10" i="1" s="1"/>
  <c r="Y76" i="1"/>
  <c r="Y15" i="1"/>
  <c r="Y16" i="1" s="1"/>
  <c r="R105" i="1"/>
  <c r="R108" i="1" s="1"/>
  <c r="X32" i="1"/>
  <c r="X34" i="1" s="1"/>
  <c r="F46" i="5"/>
  <c r="F45" i="5" s="1"/>
  <c r="F75" i="5" s="1"/>
  <c r="J46" i="5"/>
  <c r="J45" i="5" s="1"/>
  <c r="G57" i="5"/>
  <c r="G45" i="5" s="1"/>
  <c r="F99" i="5"/>
  <c r="F102" i="5" s="1"/>
  <c r="F105" i="5" s="1"/>
  <c r="J99" i="5"/>
  <c r="J102" i="5" s="1"/>
  <c r="J105" i="5" s="1"/>
  <c r="J28" i="6"/>
  <c r="I28" i="6"/>
  <c r="F75" i="6"/>
  <c r="F77" i="6" s="1"/>
  <c r="J111" i="6"/>
  <c r="J110" i="6"/>
  <c r="J28" i="7"/>
  <c r="H99" i="7"/>
  <c r="H102" i="7" s="1"/>
  <c r="H105" i="7" s="1"/>
  <c r="G119" i="7"/>
  <c r="G118" i="7"/>
  <c r="G36" i="7" s="1"/>
  <c r="G13" i="9"/>
  <c r="G4" i="9" s="1"/>
  <c r="G28" i="9" s="1"/>
  <c r="I17" i="9"/>
  <c r="R66" i="1" s="1"/>
  <c r="R70" i="1" s="1"/>
  <c r="G46" i="9"/>
  <c r="J46" i="9"/>
  <c r="W77" i="1"/>
  <c r="W83" i="1"/>
  <c r="W84" i="1" s="1"/>
  <c r="H57" i="9"/>
  <c r="H45" i="9" s="1"/>
  <c r="W56" i="1" s="1"/>
  <c r="W69" i="1"/>
  <c r="W78" i="1"/>
  <c r="G111" i="6"/>
  <c r="G110" i="6"/>
  <c r="F75" i="7"/>
  <c r="F77" i="7" s="1"/>
  <c r="I45" i="8"/>
  <c r="H45" i="8"/>
  <c r="G45" i="8"/>
  <c r="I111" i="8"/>
  <c r="I110" i="8"/>
  <c r="F28" i="9"/>
  <c r="J4" i="9"/>
  <c r="J28" i="9" s="1"/>
  <c r="H4" i="9"/>
  <c r="H28" i="9" s="1"/>
  <c r="R6" i="1"/>
  <c r="R73" i="1"/>
  <c r="R31" i="1"/>
  <c r="R34" i="1" s="1"/>
  <c r="L34" i="1" s="1"/>
  <c r="L35" i="1" s="1"/>
  <c r="I128" i="9" s="1"/>
  <c r="R12" i="1"/>
  <c r="Q73" i="1"/>
  <c r="Q6" i="1"/>
  <c r="Q31" i="1"/>
  <c r="Q34" i="1" s="1"/>
  <c r="Q12" i="1"/>
  <c r="P73" i="1"/>
  <c r="P31" i="1"/>
  <c r="P34" i="1" s="1"/>
  <c r="P12" i="1"/>
  <c r="O81" i="1"/>
  <c r="O13" i="1"/>
  <c r="O19" i="1"/>
  <c r="O7" i="1"/>
  <c r="S81" i="1"/>
  <c r="S13" i="1"/>
  <c r="S19" i="1"/>
  <c r="S7" i="1"/>
  <c r="R82" i="1"/>
  <c r="R14" i="1"/>
  <c r="R20" i="1"/>
  <c r="R22" i="1" s="1"/>
  <c r="R8" i="1"/>
  <c r="W55" i="1"/>
  <c r="Q46" i="1"/>
  <c r="R47" i="1"/>
  <c r="I45" i="9"/>
  <c r="X56" i="1" s="1"/>
  <c r="U68" i="1"/>
  <c r="U70" i="1" s="1"/>
  <c r="I70" i="1" s="1"/>
  <c r="F137" i="9" s="1"/>
  <c r="U63" i="1"/>
  <c r="U64" i="1" s="1"/>
  <c r="U21" i="1"/>
  <c r="U22" i="1" s="1"/>
  <c r="U9" i="1"/>
  <c r="U10" i="1" s="1"/>
  <c r="U15" i="1"/>
  <c r="U16" i="1" s="1"/>
  <c r="W98" i="1"/>
  <c r="W102" i="1" s="1"/>
  <c r="H81" i="9"/>
  <c r="P105" i="1"/>
  <c r="P108" i="1" s="1"/>
  <c r="V32" i="1"/>
  <c r="V34" i="1" s="1"/>
  <c r="O105" i="1"/>
  <c r="O108" i="1" s="1"/>
  <c r="U32" i="1"/>
  <c r="U34" i="1" s="1"/>
  <c r="F99" i="9"/>
  <c r="S105" i="1"/>
  <c r="S108" i="1" s="1"/>
  <c r="Y32" i="1"/>
  <c r="Y34" i="1" s="1"/>
  <c r="J99" i="9"/>
  <c r="U106" i="1"/>
  <c r="F88" i="9"/>
  <c r="U25" i="1"/>
  <c r="Y25" i="1"/>
  <c r="J88" i="9"/>
  <c r="X107" i="1"/>
  <c r="X108" i="1" s="1"/>
  <c r="I88" i="9"/>
  <c r="I99" i="9" s="1"/>
  <c r="J126" i="1"/>
  <c r="P60" i="1"/>
  <c r="J115" i="1"/>
  <c r="P88" i="1"/>
  <c r="P52" i="1"/>
  <c r="I129" i="1"/>
  <c r="O61" i="1"/>
  <c r="I118" i="1"/>
  <c r="O92" i="1"/>
  <c r="O53" i="1"/>
  <c r="M129" i="1"/>
  <c r="S61" i="1"/>
  <c r="M118" i="1"/>
  <c r="S92" i="1"/>
  <c r="S53" i="1"/>
  <c r="L130" i="1"/>
  <c r="R62" i="1"/>
  <c r="L119" i="1"/>
  <c r="R95" i="1"/>
  <c r="R54" i="1"/>
  <c r="X26" i="1"/>
  <c r="P72" i="1"/>
  <c r="P79" i="1" s="1"/>
  <c r="P5" i="1"/>
  <c r="P10" i="1" s="1"/>
  <c r="O73" i="1"/>
  <c r="O6" i="1"/>
  <c r="O31" i="1"/>
  <c r="O34" i="1" s="1"/>
  <c r="O12" i="1"/>
  <c r="S73" i="1"/>
  <c r="S6" i="1"/>
  <c r="S31" i="1"/>
  <c r="S34" i="1" s="1"/>
  <c r="M34" i="1" s="1"/>
  <c r="M35" i="1" s="1"/>
  <c r="J128" i="9" s="1"/>
  <c r="S12" i="1"/>
  <c r="S16" i="1" s="1"/>
  <c r="M16" i="1" s="1"/>
  <c r="J125" i="9" s="1"/>
  <c r="P81" i="1"/>
  <c r="P19" i="1"/>
  <c r="P7" i="1"/>
  <c r="O82" i="1"/>
  <c r="O20" i="1"/>
  <c r="O8" i="1"/>
  <c r="S82" i="1"/>
  <c r="S20" i="1"/>
  <c r="S8" i="1"/>
  <c r="X83" i="1"/>
  <c r="X84" i="1" s="1"/>
  <c r="X77" i="1"/>
  <c r="X69" i="1"/>
  <c r="X70" i="1" s="1"/>
  <c r="X78" i="1"/>
  <c r="X102" i="1"/>
  <c r="U107" i="1"/>
  <c r="U26" i="1"/>
  <c r="Y107" i="1"/>
  <c r="Y108" i="1" s="1"/>
  <c r="Y26" i="1"/>
  <c r="K115" i="1"/>
  <c r="Q88" i="1"/>
  <c r="Q52" i="1"/>
  <c r="K126" i="1"/>
  <c r="Q60" i="1"/>
  <c r="J118" i="1"/>
  <c r="P92" i="1"/>
  <c r="P53" i="1"/>
  <c r="J129" i="1"/>
  <c r="P61" i="1"/>
  <c r="I119" i="1"/>
  <c r="O95" i="1"/>
  <c r="O54" i="1"/>
  <c r="M119" i="1"/>
  <c r="S95" i="1"/>
  <c r="S54" i="1"/>
  <c r="M130" i="1"/>
  <c r="S62" i="1"/>
  <c r="Q79" i="1"/>
  <c r="Q19" i="1"/>
  <c r="Q7" i="1"/>
  <c r="Q13" i="1"/>
  <c r="P20" i="1"/>
  <c r="P8" i="1"/>
  <c r="P82" i="1"/>
  <c r="P14" i="1"/>
  <c r="U78" i="1"/>
  <c r="U69" i="1"/>
  <c r="Y78" i="1"/>
  <c r="Y69" i="1"/>
  <c r="V107" i="1"/>
  <c r="V108" i="1" s="1"/>
  <c r="V26" i="1"/>
  <c r="V28" i="1" s="1"/>
  <c r="J28" i="1" s="1"/>
  <c r="J29" i="1" s="1"/>
  <c r="L126" i="1"/>
  <c r="R60" i="1"/>
  <c r="R52" i="1"/>
  <c r="R88" i="1"/>
  <c r="K129" i="1"/>
  <c r="Q61" i="1"/>
  <c r="Q92" i="1"/>
  <c r="K118" i="1"/>
  <c r="Q53" i="1"/>
  <c r="J130" i="1"/>
  <c r="P62" i="1"/>
  <c r="P95" i="1"/>
  <c r="P54" i="1"/>
  <c r="J119" i="1"/>
  <c r="P13" i="1"/>
  <c r="Q81" i="1"/>
  <c r="R72" i="1"/>
  <c r="R79" i="1" s="1"/>
  <c r="R5" i="1"/>
  <c r="R81" i="1"/>
  <c r="R7" i="1"/>
  <c r="R13" i="1"/>
  <c r="Q82" i="1"/>
  <c r="Q8" i="1"/>
  <c r="Q14" i="1"/>
  <c r="V78" i="1"/>
  <c r="V69" i="1"/>
  <c r="X28" i="1"/>
  <c r="L28" i="1" s="1"/>
  <c r="L29" i="1" s="1"/>
  <c r="W107" i="1"/>
  <c r="W108" i="1" s="1"/>
  <c r="W26" i="1"/>
  <c r="W28" i="1" s="1"/>
  <c r="K28" i="1" s="1"/>
  <c r="K29" i="1" s="1"/>
  <c r="I126" i="1"/>
  <c r="O60" i="1"/>
  <c r="I115" i="1"/>
  <c r="O88" i="1"/>
  <c r="O52" i="1"/>
  <c r="M126" i="1"/>
  <c r="S60" i="1"/>
  <c r="M115" i="1"/>
  <c r="S88" i="1"/>
  <c r="S52" i="1"/>
  <c r="L129" i="1"/>
  <c r="R61" i="1"/>
  <c r="L118" i="1"/>
  <c r="R92" i="1"/>
  <c r="R53" i="1"/>
  <c r="K130" i="1"/>
  <c r="Q62" i="1"/>
  <c r="K119" i="1"/>
  <c r="Q95" i="1"/>
  <c r="Q54" i="1"/>
  <c r="Q5" i="1"/>
  <c r="O14" i="1"/>
  <c r="Q20" i="1"/>
  <c r="O62" i="1"/>
  <c r="I130" i="1"/>
  <c r="Q84" i="1" l="1"/>
  <c r="K84" i="1" s="1"/>
  <c r="H139" i="9" s="1"/>
  <c r="Q22" i="1"/>
  <c r="U108" i="1"/>
  <c r="I108" i="1" s="1"/>
  <c r="F143" i="9" s="1"/>
  <c r="R84" i="1"/>
  <c r="L84" i="1" s="1"/>
  <c r="I139" i="9" s="1"/>
  <c r="Y28" i="1"/>
  <c r="M28" i="1" s="1"/>
  <c r="M29" i="1" s="1"/>
  <c r="J127" i="9" s="1"/>
  <c r="L22" i="1"/>
  <c r="I126" i="9" s="1"/>
  <c r="J34" i="1"/>
  <c r="J35" i="1" s="1"/>
  <c r="G128" i="9" s="1"/>
  <c r="R10" i="1"/>
  <c r="L10" i="1" s="1"/>
  <c r="I124" i="9" s="1"/>
  <c r="Y70" i="1"/>
  <c r="M70" i="1" s="1"/>
  <c r="J137" i="9" s="1"/>
  <c r="H127" i="9"/>
  <c r="J37" i="1"/>
  <c r="G129" i="9" s="1"/>
  <c r="G127" i="9"/>
  <c r="L37" i="1"/>
  <c r="I129" i="9" s="1"/>
  <c r="I127" i="9"/>
  <c r="M37" i="1"/>
  <c r="J129" i="9" s="1"/>
  <c r="R87" i="1"/>
  <c r="R102" i="1" s="1"/>
  <c r="L102" i="1" s="1"/>
  <c r="I142" i="9" s="1"/>
  <c r="I102" i="9"/>
  <c r="I105" i="9" s="1"/>
  <c r="O16" i="1"/>
  <c r="I16" i="1" s="1"/>
  <c r="F125" i="9" s="1"/>
  <c r="J102" i="9"/>
  <c r="J105" i="9" s="1"/>
  <c r="S87" i="1"/>
  <c r="S102" i="1" s="1"/>
  <c r="M102" i="1" s="1"/>
  <c r="J142" i="9" s="1"/>
  <c r="W32" i="1"/>
  <c r="W34" i="1" s="1"/>
  <c r="Q105" i="1"/>
  <c r="Q108" i="1" s="1"/>
  <c r="K108" i="1" s="1"/>
  <c r="H143" i="9" s="1"/>
  <c r="H99" i="9"/>
  <c r="P16" i="1"/>
  <c r="K34" i="1"/>
  <c r="K35" i="1" s="1"/>
  <c r="H128" i="9" s="1"/>
  <c r="F111" i="5"/>
  <c r="F110" i="5"/>
  <c r="O47" i="1"/>
  <c r="F45" i="9"/>
  <c r="U56" i="1" s="1"/>
  <c r="Y55" i="1"/>
  <c r="S46" i="1"/>
  <c r="S79" i="1"/>
  <c r="G118" i="5"/>
  <c r="G119" i="5"/>
  <c r="F119" i="7"/>
  <c r="F118" i="7"/>
  <c r="G119" i="4"/>
  <c r="G118" i="4"/>
  <c r="U28" i="1"/>
  <c r="I28" i="1" s="1"/>
  <c r="I29" i="1" s="1"/>
  <c r="S22" i="1"/>
  <c r="M22" i="1" s="1"/>
  <c r="J126" i="9" s="1"/>
  <c r="O22" i="1"/>
  <c r="I22" i="1" s="1"/>
  <c r="F126" i="9" s="1"/>
  <c r="G119" i="6"/>
  <c r="G118" i="6"/>
  <c r="G36" i="6" s="1"/>
  <c r="L70" i="1"/>
  <c r="I137" i="9" s="1"/>
  <c r="H113" i="7"/>
  <c r="H112" i="7"/>
  <c r="G32" i="7"/>
  <c r="G75" i="7" s="1"/>
  <c r="G77" i="7" s="1"/>
  <c r="I28" i="9"/>
  <c r="V63" i="1"/>
  <c r="V64" i="1" s="1"/>
  <c r="V76" i="1"/>
  <c r="V79" i="1" s="1"/>
  <c r="J79" i="1" s="1"/>
  <c r="G138" i="9" s="1"/>
  <c r="V9" i="1"/>
  <c r="V10" i="1" s="1"/>
  <c r="J10" i="1" s="1"/>
  <c r="G124" i="9" s="1"/>
  <c r="V15" i="1"/>
  <c r="V16" i="1" s="1"/>
  <c r="V68" i="1"/>
  <c r="V70" i="1" s="1"/>
  <c r="J70" i="1" s="1"/>
  <c r="G137" i="9" s="1"/>
  <c r="V21" i="1"/>
  <c r="V22" i="1" s="1"/>
  <c r="Y79" i="1"/>
  <c r="S10" i="1"/>
  <c r="M10" i="1" s="1"/>
  <c r="J124" i="9" s="1"/>
  <c r="V55" i="1"/>
  <c r="P46" i="1"/>
  <c r="G118" i="3"/>
  <c r="G119" i="3"/>
  <c r="P87" i="1"/>
  <c r="P102" i="1" s="1"/>
  <c r="J102" i="1" s="1"/>
  <c r="G142" i="9" s="1"/>
  <c r="G102" i="9"/>
  <c r="G105" i="9" s="1"/>
  <c r="G118" i="2"/>
  <c r="G119" i="2"/>
  <c r="F118" i="2"/>
  <c r="F119" i="2"/>
  <c r="I34" i="1"/>
  <c r="I35" i="1" s="1"/>
  <c r="F128" i="9" s="1"/>
  <c r="P22" i="1"/>
  <c r="M108" i="1"/>
  <c r="J143" i="9" s="1"/>
  <c r="J45" i="9"/>
  <c r="Y56" i="1" s="1"/>
  <c r="S47" i="1"/>
  <c r="L108" i="1"/>
  <c r="I143" i="9" s="1"/>
  <c r="X55" i="1"/>
  <c r="X57" i="1" s="1"/>
  <c r="R46" i="1"/>
  <c r="O46" i="1"/>
  <c r="U55" i="1"/>
  <c r="O10" i="1"/>
  <c r="I10" i="1" s="1"/>
  <c r="F124" i="9" s="1"/>
  <c r="G119" i="8"/>
  <c r="G118" i="8"/>
  <c r="G36" i="8" s="1"/>
  <c r="F119" i="3"/>
  <c r="F118" i="3"/>
  <c r="F118" i="6"/>
  <c r="F119" i="6"/>
  <c r="F118" i="4"/>
  <c r="F119" i="4"/>
  <c r="F75" i="9"/>
  <c r="Q10" i="1"/>
  <c r="P84" i="1"/>
  <c r="J84" i="1" s="1"/>
  <c r="G139" i="9" s="1"/>
  <c r="O87" i="1"/>
  <c r="O102" i="1" s="1"/>
  <c r="I102" i="1" s="1"/>
  <c r="F142" i="9" s="1"/>
  <c r="F102" i="9"/>
  <c r="F105" i="9" s="1"/>
  <c r="J108" i="1"/>
  <c r="G143" i="9" s="1"/>
  <c r="W57" i="1"/>
  <c r="S84" i="1"/>
  <c r="M84" i="1" s="1"/>
  <c r="J139" i="9" s="1"/>
  <c r="O84" i="1"/>
  <c r="I84" i="1" s="1"/>
  <c r="F139" i="9" s="1"/>
  <c r="Q16" i="1"/>
  <c r="R16" i="1"/>
  <c r="L16" i="1" s="1"/>
  <c r="I125" i="9" s="1"/>
  <c r="W63" i="1"/>
  <c r="W64" i="1" s="1"/>
  <c r="W76" i="1"/>
  <c r="W79" i="1" s="1"/>
  <c r="K79" i="1" s="1"/>
  <c r="H138" i="9" s="1"/>
  <c r="W68" i="1"/>
  <c r="W70" i="1" s="1"/>
  <c r="K70" i="1" s="1"/>
  <c r="H137" i="9" s="1"/>
  <c r="W15" i="1"/>
  <c r="W16" i="1" s="1"/>
  <c r="W21" i="1"/>
  <c r="W22" i="1" s="1"/>
  <c r="K22" i="1" s="1"/>
  <c r="H126" i="9" s="1"/>
  <c r="W9" i="1"/>
  <c r="W10" i="1" s="1"/>
  <c r="P47" i="1"/>
  <c r="G45" i="9"/>
  <c r="V56" i="1" s="1"/>
  <c r="H111" i="7"/>
  <c r="H110" i="7"/>
  <c r="J111" i="5"/>
  <c r="J110" i="5"/>
  <c r="X79" i="1"/>
  <c r="L79" i="1" s="1"/>
  <c r="I138" i="9" s="1"/>
  <c r="U79" i="1"/>
  <c r="O79" i="1"/>
  <c r="F77" i="5"/>
  <c r="O49" i="1" l="1"/>
  <c r="I79" i="1"/>
  <c r="F138" i="9" s="1"/>
  <c r="U57" i="1"/>
  <c r="J22" i="1"/>
  <c r="G126" i="9" s="1"/>
  <c r="V57" i="1"/>
  <c r="F127" i="9"/>
  <c r="I37" i="1"/>
  <c r="F129" i="9" s="1"/>
  <c r="M79" i="1"/>
  <c r="J138" i="9" s="1"/>
  <c r="U42" i="1"/>
  <c r="U43" i="1" s="1"/>
  <c r="I43" i="1" s="1"/>
  <c r="F132" i="9" s="1"/>
  <c r="F133" i="9" s="1"/>
  <c r="U48" i="1"/>
  <c r="U49" i="1" s="1"/>
  <c r="I49" i="1" s="1"/>
  <c r="F134" i="9" s="1"/>
  <c r="H113" i="8"/>
  <c r="H112" i="8"/>
  <c r="G32" i="8"/>
  <c r="G75" i="8" s="1"/>
  <c r="G77" i="8" s="1"/>
  <c r="G36" i="2"/>
  <c r="G36" i="3"/>
  <c r="F77" i="9"/>
  <c r="F119" i="5"/>
  <c r="F118" i="5"/>
  <c r="J16" i="1"/>
  <c r="G125" i="9" s="1"/>
  <c r="H119" i="7"/>
  <c r="H118" i="7"/>
  <c r="K16" i="1"/>
  <c r="H125" i="9" s="1"/>
  <c r="K10" i="1"/>
  <c r="H124" i="9" s="1"/>
  <c r="J123" i="1"/>
  <c r="G146" i="9" s="1"/>
  <c r="P59" i="1"/>
  <c r="P64" i="1" s="1"/>
  <c r="J64" i="1" s="1"/>
  <c r="G136" i="9" s="1"/>
  <c r="J112" i="1"/>
  <c r="P51" i="1"/>
  <c r="P57" i="1" s="1"/>
  <c r="G110" i="9"/>
  <c r="G118" i="9" s="1"/>
  <c r="G111" i="9"/>
  <c r="G119" i="9" s="1"/>
  <c r="G36" i="4"/>
  <c r="G36" i="5"/>
  <c r="Y57" i="1"/>
  <c r="Q87" i="1"/>
  <c r="Q102" i="1" s="1"/>
  <c r="K102" i="1" s="1"/>
  <c r="H142" i="9" s="1"/>
  <c r="H102" i="9"/>
  <c r="H105" i="9" s="1"/>
  <c r="M123" i="1"/>
  <c r="J146" i="9" s="1"/>
  <c r="S59" i="1"/>
  <c r="S64" i="1" s="1"/>
  <c r="M64" i="1" s="1"/>
  <c r="J136" i="9" s="1"/>
  <c r="M112" i="1"/>
  <c r="S51" i="1"/>
  <c r="S57" i="1" s="1"/>
  <c r="J111" i="9"/>
  <c r="J119" i="9" s="1"/>
  <c r="J110" i="9"/>
  <c r="J118" i="9" s="1"/>
  <c r="L112" i="1"/>
  <c r="R51" i="1"/>
  <c r="R57" i="1" s="1"/>
  <c r="L57" i="1" s="1"/>
  <c r="I135" i="9" s="1"/>
  <c r="L123" i="1"/>
  <c r="I146" i="9" s="1"/>
  <c r="R59" i="1"/>
  <c r="R64" i="1" s="1"/>
  <c r="L64" i="1" s="1"/>
  <c r="I136" i="9" s="1"/>
  <c r="I111" i="9"/>
  <c r="I119" i="9" s="1"/>
  <c r="I110" i="9"/>
  <c r="I118" i="9" s="1"/>
  <c r="I123" i="1"/>
  <c r="F146" i="9" s="1"/>
  <c r="O59" i="1"/>
  <c r="O64" i="1" s="1"/>
  <c r="I64" i="1" s="1"/>
  <c r="F136" i="9" s="1"/>
  <c r="O51" i="1"/>
  <c r="O57" i="1" s="1"/>
  <c r="I112" i="1"/>
  <c r="F111" i="9"/>
  <c r="F119" i="9" s="1"/>
  <c r="F110" i="9"/>
  <c r="F118" i="9" s="1"/>
  <c r="G32" i="6"/>
  <c r="G75" i="6" s="1"/>
  <c r="G77" i="6" s="1"/>
  <c r="H113" i="6"/>
  <c r="H112" i="6"/>
  <c r="K37" i="1"/>
  <c r="H129" i="9" s="1"/>
  <c r="I121" i="1" l="1"/>
  <c r="F145" i="9" s="1"/>
  <c r="J121" i="1"/>
  <c r="G145" i="9" s="1"/>
  <c r="I57" i="1"/>
  <c r="F135" i="9" s="1"/>
  <c r="L121" i="1"/>
  <c r="I145" i="9" s="1"/>
  <c r="J145" i="9"/>
  <c r="M121" i="1"/>
  <c r="J57" i="1"/>
  <c r="G135" i="9" s="1"/>
  <c r="H118" i="8"/>
  <c r="H119" i="8"/>
  <c r="H113" i="5"/>
  <c r="H112" i="5"/>
  <c r="G32" i="5"/>
  <c r="G75" i="5" s="1"/>
  <c r="G77" i="5" s="1"/>
  <c r="G36" i="9"/>
  <c r="G32" i="9" s="1"/>
  <c r="H113" i="3"/>
  <c r="H112" i="3"/>
  <c r="G32" i="3"/>
  <c r="G75" i="3" s="1"/>
  <c r="G77" i="3" s="1"/>
  <c r="M57" i="1"/>
  <c r="J135" i="9" s="1"/>
  <c r="K123" i="1"/>
  <c r="H146" i="9" s="1"/>
  <c r="Q59" i="1"/>
  <c r="Q64" i="1" s="1"/>
  <c r="K64" i="1" s="1"/>
  <c r="H136" i="9" s="1"/>
  <c r="K112" i="1"/>
  <c r="Q51" i="1"/>
  <c r="Q57" i="1" s="1"/>
  <c r="K57" i="1" s="1"/>
  <c r="H135" i="9" s="1"/>
  <c r="H111" i="9"/>
  <c r="H119" i="9" s="1"/>
  <c r="H110" i="9"/>
  <c r="H118" i="9" s="1"/>
  <c r="H113" i="4"/>
  <c r="H112" i="4"/>
  <c r="G32" i="4"/>
  <c r="G75" i="4" s="1"/>
  <c r="G77" i="4" s="1"/>
  <c r="H113" i="2"/>
  <c r="H112" i="2"/>
  <c r="G32" i="2"/>
  <c r="G75" i="2" s="1"/>
  <c r="G77" i="2" s="1"/>
  <c r="H119" i="6"/>
  <c r="H118" i="6"/>
  <c r="H36" i="7"/>
  <c r="K121" i="1" l="1"/>
  <c r="H145" i="9" s="1"/>
  <c r="H36" i="6"/>
  <c r="H119" i="5"/>
  <c r="H118" i="5"/>
  <c r="H36" i="5" s="1"/>
  <c r="P45" i="1"/>
  <c r="P49" i="1" s="1"/>
  <c r="P41" i="1"/>
  <c r="P43" i="1" s="1"/>
  <c r="G75" i="9"/>
  <c r="I113" i="7"/>
  <c r="I112" i="7"/>
  <c r="H32" i="7"/>
  <c r="H75" i="7" s="1"/>
  <c r="H77" i="7" s="1"/>
  <c r="H119" i="2"/>
  <c r="H118" i="2"/>
  <c r="H36" i="2" s="1"/>
  <c r="H119" i="4"/>
  <c r="H118" i="4"/>
  <c r="H36" i="4" s="1"/>
  <c r="H119" i="3"/>
  <c r="H118" i="3"/>
  <c r="H36" i="3" s="1"/>
  <c r="H36" i="8"/>
  <c r="I113" i="2" l="1"/>
  <c r="I112" i="2"/>
  <c r="H32" i="2"/>
  <c r="H75" i="2" s="1"/>
  <c r="H77" i="2" s="1"/>
  <c r="I112" i="5"/>
  <c r="H32" i="5"/>
  <c r="H75" i="5" s="1"/>
  <c r="H77" i="5" s="1"/>
  <c r="I113" i="5"/>
  <c r="H36" i="9"/>
  <c r="H32" i="9" s="1"/>
  <c r="I113" i="3"/>
  <c r="I112" i="3"/>
  <c r="H32" i="3"/>
  <c r="H75" i="3" s="1"/>
  <c r="H77" i="3" s="1"/>
  <c r="I113" i="4"/>
  <c r="I112" i="4"/>
  <c r="H32" i="4"/>
  <c r="H75" i="4" s="1"/>
  <c r="H77" i="4" s="1"/>
  <c r="V42" i="1"/>
  <c r="V43" i="1" s="1"/>
  <c r="V48" i="1"/>
  <c r="V49" i="1" s="1"/>
  <c r="J49" i="1" s="1"/>
  <c r="G134" i="9" s="1"/>
  <c r="G77" i="9"/>
  <c r="I113" i="8"/>
  <c r="I112" i="8"/>
  <c r="H32" i="8"/>
  <c r="H75" i="8" s="1"/>
  <c r="H77" i="8" s="1"/>
  <c r="I119" i="7"/>
  <c r="I118" i="7"/>
  <c r="J43" i="1"/>
  <c r="G132" i="9" s="1"/>
  <c r="G133" i="9" s="1"/>
  <c r="I113" i="6"/>
  <c r="I112" i="6"/>
  <c r="H32" i="6"/>
  <c r="H75" i="6" s="1"/>
  <c r="H77" i="6" s="1"/>
  <c r="I119" i="3" l="1"/>
  <c r="I118" i="3"/>
  <c r="I36" i="3" s="1"/>
  <c r="I119" i="6"/>
  <c r="I118" i="6"/>
  <c r="I36" i="6" s="1"/>
  <c r="I36" i="7"/>
  <c r="I119" i="8"/>
  <c r="I118" i="8"/>
  <c r="I36" i="8" s="1"/>
  <c r="I119" i="2"/>
  <c r="I118" i="2"/>
  <c r="I118" i="4"/>
  <c r="I119" i="4"/>
  <c r="Q41" i="1"/>
  <c r="Q43" i="1" s="1"/>
  <c r="Q45" i="1"/>
  <c r="Q49" i="1" s="1"/>
  <c r="H75" i="9"/>
  <c r="I118" i="5"/>
  <c r="I119" i="5"/>
  <c r="J113" i="6" l="1"/>
  <c r="J112" i="6"/>
  <c r="I32" i="6"/>
  <c r="I75" i="6" s="1"/>
  <c r="I77" i="6" s="1"/>
  <c r="J113" i="8"/>
  <c r="J112" i="8"/>
  <c r="I32" i="8"/>
  <c r="I75" i="8" s="1"/>
  <c r="I77" i="8" s="1"/>
  <c r="W48" i="1"/>
  <c r="W49" i="1" s="1"/>
  <c r="K49" i="1" s="1"/>
  <c r="H134" i="9" s="1"/>
  <c r="W42" i="1"/>
  <c r="W43" i="1" s="1"/>
  <c r="K43" i="1" s="1"/>
  <c r="H132" i="9" s="1"/>
  <c r="H133" i="9" s="1"/>
  <c r="H77" i="9"/>
  <c r="I36" i="4"/>
  <c r="J113" i="3"/>
  <c r="J112" i="3"/>
  <c r="I32" i="3"/>
  <c r="I75" i="3" s="1"/>
  <c r="I77" i="3" s="1"/>
  <c r="I36" i="5"/>
  <c r="I36" i="2"/>
  <c r="J113" i="7"/>
  <c r="J112" i="7"/>
  <c r="I32" i="7"/>
  <c r="I75" i="7" s="1"/>
  <c r="I77" i="7" s="1"/>
  <c r="J119" i="3" l="1"/>
  <c r="J118" i="3"/>
  <c r="J36" i="3" s="1"/>
  <c r="J113" i="5"/>
  <c r="J112" i="5"/>
  <c r="I32" i="5"/>
  <c r="I75" i="5" s="1"/>
  <c r="I77" i="5" s="1"/>
  <c r="J118" i="8"/>
  <c r="J119" i="8"/>
  <c r="J118" i="6"/>
  <c r="J119" i="6"/>
  <c r="J119" i="7"/>
  <c r="J118" i="7"/>
  <c r="J36" i="7" s="1"/>
  <c r="J32" i="7" s="1"/>
  <c r="J75" i="7" s="1"/>
  <c r="J77" i="7" s="1"/>
  <c r="J113" i="4"/>
  <c r="J112" i="4"/>
  <c r="I32" i="4"/>
  <c r="I75" i="4" s="1"/>
  <c r="I77" i="4" s="1"/>
  <c r="J113" i="2"/>
  <c r="J112" i="2"/>
  <c r="I32" i="2"/>
  <c r="I75" i="2" s="1"/>
  <c r="I77" i="2" s="1"/>
  <c r="I36" i="9"/>
  <c r="I32" i="9" s="1"/>
  <c r="J36" i="8" l="1"/>
  <c r="J32" i="8" s="1"/>
  <c r="J75" i="8" s="1"/>
  <c r="J77" i="8" s="1"/>
  <c r="J32" i="3"/>
  <c r="J75" i="3" s="1"/>
  <c r="J77" i="3" s="1"/>
  <c r="J119" i="2"/>
  <c r="J118" i="2"/>
  <c r="J118" i="4"/>
  <c r="J119" i="4"/>
  <c r="R45" i="1"/>
  <c r="R49" i="1" s="1"/>
  <c r="R41" i="1"/>
  <c r="R43" i="1" s="1"/>
  <c r="I75" i="9"/>
  <c r="J36" i="6"/>
  <c r="J32" i="6" s="1"/>
  <c r="J75" i="6" s="1"/>
  <c r="J77" i="6" s="1"/>
  <c r="J119" i="5"/>
  <c r="J118" i="5"/>
  <c r="X42" i="1" l="1"/>
  <c r="X43" i="1" s="1"/>
  <c r="X48" i="1"/>
  <c r="X49" i="1" s="1"/>
  <c r="L49" i="1" s="1"/>
  <c r="I134" i="9" s="1"/>
  <c r="I77" i="9"/>
  <c r="J36" i="4"/>
  <c r="J32" i="4" s="1"/>
  <c r="J75" i="4" s="1"/>
  <c r="J77" i="4" s="1"/>
  <c r="J36" i="5"/>
  <c r="J32" i="5" s="1"/>
  <c r="J75" i="5" s="1"/>
  <c r="J77" i="5" s="1"/>
  <c r="L43" i="1"/>
  <c r="I132" i="9" s="1"/>
  <c r="I133" i="9" s="1"/>
  <c r="J36" i="2"/>
  <c r="J32" i="2" l="1"/>
  <c r="J75" i="2" s="1"/>
  <c r="J77" i="2" s="1"/>
  <c r="J36" i="9"/>
  <c r="J32" i="9" s="1"/>
  <c r="S45" i="1" l="1"/>
  <c r="S49" i="1" s="1"/>
  <c r="S41" i="1"/>
  <c r="S43" i="1" s="1"/>
  <c r="J75" i="9"/>
  <c r="Y42" i="1" l="1"/>
  <c r="Y43" i="1" s="1"/>
  <c r="Y48" i="1"/>
  <c r="Y49" i="1" s="1"/>
  <c r="M49" i="1" s="1"/>
  <c r="J134" i="9" s="1"/>
  <c r="J77" i="9"/>
  <c r="M43" i="1"/>
  <c r="J132" i="9" s="1"/>
  <c r="J133" i="9" s="1"/>
</calcChain>
</file>

<file path=xl/sharedStrings.xml><?xml version="1.0" encoding="utf-8"?>
<sst xmlns="http://schemas.openxmlformats.org/spreadsheetml/2006/main" count="2770" uniqueCount="346">
  <si>
    <t>Ratioanalyse</t>
  </si>
  <si>
    <t>Code</t>
  </si>
  <si>
    <t>resultaat</t>
  </si>
  <si>
    <t>teller</t>
  </si>
  <si>
    <t>noemer</t>
  </si>
  <si>
    <t>2014</t>
  </si>
  <si>
    <t>2015</t>
  </si>
  <si>
    <t>2016</t>
  </si>
  <si>
    <t>Liquiditeitsratio's</t>
  </si>
  <si>
    <t>Current ratio</t>
  </si>
  <si>
    <t>Liquiditeit in ruime zin</t>
  </si>
  <si>
    <t>Veiligheidsmarge: beperkt vlottend actief/KT schulden</t>
  </si>
  <si>
    <t>Voorraden en bestellingen in uitvoering</t>
  </si>
  <si>
    <t>Vorderingen op ten hoogste één jaar</t>
  </si>
  <si>
    <t>40/41</t>
  </si>
  <si>
    <t>Geldbeleggingen</t>
  </si>
  <si>
    <t>Liquide middelen</t>
  </si>
  <si>
    <t>54/58</t>
  </si>
  <si>
    <t>490/1</t>
  </si>
  <si>
    <t>Schulden op ten hoogste één jaar</t>
  </si>
  <si>
    <t>42/48</t>
  </si>
  <si>
    <t>Overlopende rekeningen van het passief</t>
  </si>
  <si>
    <t>492/3</t>
  </si>
  <si>
    <t>Totalen en resultaat</t>
  </si>
  <si>
    <t>Acid test</t>
  </si>
  <si>
    <t>Liquiditeit in enge zin</t>
  </si>
  <si>
    <t>Vorige zonder voorraden en overlopende rekeningen</t>
  </si>
  <si>
    <t>Norm: groter dan 1</t>
  </si>
  <si>
    <t>Liquiditeit in absolute zin</t>
  </si>
  <si>
    <t>Vorige zonder vorderingen</t>
  </si>
  <si>
    <t>Gemiddeld aantal dagen leverancierskrediet</t>
  </si>
  <si>
    <t>Vertraging betaling leveranciers</t>
  </si>
  <si>
    <t>Handelsschulden op ten hoogste één jaar</t>
  </si>
  <si>
    <t>44</t>
  </si>
  <si>
    <t>Kan er op KT extra liquiditeit worden gecreëerd?</t>
  </si>
  <si>
    <t>Handelsgoederen, grond- en hulpstoffen</t>
  </si>
  <si>
    <t>60</t>
  </si>
  <si>
    <t>Diensten en diverse goederen</t>
  </si>
  <si>
    <t>61</t>
  </si>
  <si>
    <t>Aftrekbare btw</t>
  </si>
  <si>
    <t>Tussentotaal</t>
  </si>
  <si>
    <t>Resultaat = Tussentotaal x 365</t>
  </si>
  <si>
    <t>Gemiddeld aantal dagen klantenkrediet</t>
  </si>
  <si>
    <t>Vertraging betaling klanten: hoe trager hoe meer</t>
  </si>
  <si>
    <t>liquiditeit de vzw nodig heeft</t>
  </si>
  <si>
    <t>Bedrijfsopbrengsten</t>
  </si>
  <si>
    <t>70/74</t>
  </si>
  <si>
    <t>Verschuldigde btw</t>
  </si>
  <si>
    <t>Leverancierskrediet/klantenkrediet</t>
  </si>
  <si>
    <t>Resultaat</t>
  </si>
  <si>
    <t>Solvabiliteitsratio's</t>
  </si>
  <si>
    <t>Algemene solvabiliteit</t>
  </si>
  <si>
    <t>Financiële onafhankelijkheid: is de vzw afhankelijk</t>
  </si>
  <si>
    <t>Eigen vermogen</t>
  </si>
  <si>
    <t>10/15</t>
  </si>
  <si>
    <t>van derden om de activa te financieren?</t>
  </si>
  <si>
    <t>Totaal van de passiva</t>
  </si>
  <si>
    <t>10/49</t>
  </si>
  <si>
    <t>Netto-bedrijfskapitaal (NBK)</t>
  </si>
  <si>
    <t>Voorzieningen voor risico's en kosten</t>
  </si>
  <si>
    <t>160/5</t>
  </si>
  <si>
    <t>Schulden op meer dan één jaar</t>
  </si>
  <si>
    <t>17</t>
  </si>
  <si>
    <t>Vorderingen op meer dan één jaar</t>
  </si>
  <si>
    <t>29</t>
  </si>
  <si>
    <t>Totalen en resultaten</t>
  </si>
  <si>
    <t>NBK-behoefte (NBKB)</t>
  </si>
  <si>
    <t>Negatief = de exploitatie genereert voldoende</t>
  </si>
  <si>
    <t>3</t>
  </si>
  <si>
    <t>middelen om de exploitatiecyclus te financieren.</t>
  </si>
  <si>
    <t>Voor de exploitatiecyclus moet geen beroep</t>
  </si>
  <si>
    <t>Overlopende rekeningen</t>
  </si>
  <si>
    <t>worden gedaan op externe financiering</t>
  </si>
  <si>
    <t>- Financiële schulden op ten hoogste 1 jr.</t>
  </si>
  <si>
    <t>43</t>
  </si>
  <si>
    <t>Netto-kaspositie (NKP)</t>
  </si>
  <si>
    <t>Kasmiddelen actief - kasmiddelen passief</t>
  </si>
  <si>
    <t>NBK - NBKB</t>
  </si>
  <si>
    <t>Positief: OK</t>
  </si>
  <si>
    <t>Financiële schulden op ten hoogste 1 jaar</t>
  </si>
  <si>
    <t>Rendabiliteit</t>
  </si>
  <si>
    <t>Bruto verkoopmarge</t>
  </si>
  <si>
    <t>Afschrijvingen en waardeverminderingen op oprichtingskosten, op immateriële en materiële vaste activa</t>
  </si>
  <si>
    <t>Waardeverminderingen op voorraden, op bestellingen in uitvoering en op handelsvorderingen: toevoegingen (terugnemingen) (+)/(-)</t>
  </si>
  <si>
    <t>631/4</t>
  </si>
  <si>
    <t>Voorzieningen voor risico's en kosten: toevoegingen (bestedingen en terugnemingen) (+)/(-)</t>
  </si>
  <si>
    <t>635/8</t>
  </si>
  <si>
    <t>Omzet</t>
  </si>
  <si>
    <t>70</t>
  </si>
  <si>
    <t>Lidgeld, schenkingen, legaten en subsidies</t>
  </si>
  <si>
    <t>73</t>
  </si>
  <si>
    <t>Andere bedrijfsopbrengsten</t>
  </si>
  <si>
    <t>74</t>
  </si>
  <si>
    <t>Norm: groter dan nul</t>
  </si>
  <si>
    <t>Toegevoegde waarde</t>
  </si>
  <si>
    <t>Werkingsoverschot/-tekort</t>
  </si>
  <si>
    <t>70/64</t>
  </si>
  <si>
    <t>ACTIVA</t>
  </si>
  <si>
    <t>VASTE ACTIVA</t>
  </si>
  <si>
    <t>Codes</t>
  </si>
  <si>
    <t>21/28</t>
  </si>
  <si>
    <t>II.</t>
  </si>
  <si>
    <t>Immateriële vaste activa</t>
  </si>
  <si>
    <t>21</t>
  </si>
  <si>
    <t>22/27</t>
  </si>
  <si>
    <t>Materiële vaste activa</t>
  </si>
  <si>
    <t>III.</t>
  </si>
  <si>
    <t>A.</t>
  </si>
  <si>
    <t>Terreinen en gebouwen</t>
  </si>
  <si>
    <t>22</t>
  </si>
  <si>
    <t>23</t>
  </si>
  <si>
    <t>Installaties, machines en uitrusting</t>
  </si>
  <si>
    <t>B.</t>
  </si>
  <si>
    <t>C.</t>
  </si>
  <si>
    <t>Meubilair en rollend materieel</t>
  </si>
  <si>
    <t>24</t>
  </si>
  <si>
    <t>25</t>
  </si>
  <si>
    <t>Erfpacht, leasing en soortgelijke rechten</t>
  </si>
  <si>
    <t>D.</t>
  </si>
  <si>
    <t>E.</t>
  </si>
  <si>
    <t>Overige materiële vaste activa</t>
  </si>
  <si>
    <t>26</t>
  </si>
  <si>
    <t>27</t>
  </si>
  <si>
    <t>Activa in aanbouw en vooruitbetalingen</t>
  </si>
  <si>
    <t>F.</t>
  </si>
  <si>
    <t>IV.</t>
  </si>
  <si>
    <t>Financiële vaste activa</t>
  </si>
  <si>
    <t>28</t>
  </si>
  <si>
    <t>280</t>
  </si>
  <si>
    <t>Deelnemingen</t>
  </si>
  <si>
    <t>Vorderingen</t>
  </si>
  <si>
    <t>Overige</t>
  </si>
  <si>
    <t>281</t>
  </si>
  <si>
    <t>288</t>
  </si>
  <si>
    <t>VLOTTENDE ACTIVA</t>
  </si>
  <si>
    <t>29/58</t>
  </si>
  <si>
    <t>V.</t>
  </si>
  <si>
    <t>Werkingsvorderingen</t>
  </si>
  <si>
    <t>290</t>
  </si>
  <si>
    <t>291</t>
  </si>
  <si>
    <t>Overige vorderingen</t>
  </si>
  <si>
    <t>VI.</t>
  </si>
  <si>
    <t>VII.</t>
  </si>
  <si>
    <t>40</t>
  </si>
  <si>
    <t>41</t>
  </si>
  <si>
    <t>VIII.</t>
  </si>
  <si>
    <t>51/53</t>
  </si>
  <si>
    <t>IX.</t>
  </si>
  <si>
    <t>X.</t>
  </si>
  <si>
    <t>TOTAAL DER ACTIVA</t>
  </si>
  <si>
    <t>21/58</t>
  </si>
  <si>
    <t>PASSIVA</t>
  </si>
  <si>
    <t>EIGEN VERMOGEN</t>
  </si>
  <si>
    <t>I.</t>
  </si>
  <si>
    <t>Fondsen van het schoolbestuur</t>
  </si>
  <si>
    <t>10</t>
  </si>
  <si>
    <t>Herwaarderingsmeerwaarden</t>
  </si>
  <si>
    <t>12</t>
  </si>
  <si>
    <t>13</t>
  </si>
  <si>
    <t>Bestemde fondsen</t>
  </si>
  <si>
    <t>Overgedragen resultaat</t>
  </si>
  <si>
    <t>14</t>
  </si>
  <si>
    <t>Investeringssubsidies</t>
  </si>
  <si>
    <t>15</t>
  </si>
  <si>
    <t>16</t>
  </si>
  <si>
    <t>VOORZIENINGEN</t>
  </si>
  <si>
    <t>1.</t>
  </si>
  <si>
    <t>Pensioenen en soortgelijke verplichtingen</t>
  </si>
  <si>
    <t>160</t>
  </si>
  <si>
    <t>162</t>
  </si>
  <si>
    <t>Grote herstellings- en onderhoudswerken</t>
  </si>
  <si>
    <t>2.</t>
  </si>
  <si>
    <t>3.</t>
  </si>
  <si>
    <t>Overige risico's en kosten</t>
  </si>
  <si>
    <t>163</t>
  </si>
  <si>
    <t>168</t>
  </si>
  <si>
    <t>Voorzieningen voor schenkingen en legaten met terugnemingsrecht</t>
  </si>
  <si>
    <t>SCHULDEN</t>
  </si>
  <si>
    <t>17/49</t>
  </si>
  <si>
    <t>Financiële schulden</t>
  </si>
  <si>
    <t>170/4</t>
  </si>
  <si>
    <t>Achtergestelde leningen</t>
  </si>
  <si>
    <t>170</t>
  </si>
  <si>
    <t>Erfpacht, leasing en soortgelijke schulden</t>
  </si>
  <si>
    <t>172</t>
  </si>
  <si>
    <t>Kredietinstellingen</t>
  </si>
  <si>
    <t>173</t>
  </si>
  <si>
    <t>4.</t>
  </si>
  <si>
    <t>Overige leningen</t>
  </si>
  <si>
    <t>174</t>
  </si>
  <si>
    <t>175</t>
  </si>
  <si>
    <t>Werkingsschulden</t>
  </si>
  <si>
    <t>Overige schulden</t>
  </si>
  <si>
    <t>178/9</t>
  </si>
  <si>
    <t>Borgtochten ontvangen in contanten</t>
  </si>
  <si>
    <t>178</t>
  </si>
  <si>
    <t>1790</t>
  </si>
  <si>
    <t>Overige schulden rentedragend</t>
  </si>
  <si>
    <t>Overige schulden niet-rentedragend</t>
  </si>
  <si>
    <t>1791</t>
  </si>
  <si>
    <t>Schulden op meer dan één jaar die binnen het jaar vervallen</t>
  </si>
  <si>
    <t>42</t>
  </si>
  <si>
    <t>430/8</t>
  </si>
  <si>
    <t>439</t>
  </si>
  <si>
    <t>Schulden m.b.t. belastingen, bezoldigingen en sociale lasten</t>
  </si>
  <si>
    <t>45</t>
  </si>
  <si>
    <t>Belastingen</t>
  </si>
  <si>
    <t>450/3</t>
  </si>
  <si>
    <t>454/9</t>
  </si>
  <si>
    <t>Bezoldigingen en sociale lasten</t>
  </si>
  <si>
    <t>46/48</t>
  </si>
  <si>
    <t>Ontvangen voorschotten</t>
  </si>
  <si>
    <t>46</t>
  </si>
  <si>
    <t>4890</t>
  </si>
  <si>
    <t>4891</t>
  </si>
  <si>
    <t>Overige schulden niet-rentedragend of gekoppeld aan een abnormaal lage rente</t>
  </si>
  <si>
    <t>TOTAAL DER PASSIVA</t>
  </si>
  <si>
    <t>Controle: activa - passiva: moet nul zijn</t>
  </si>
  <si>
    <t>RESULTATENREKENING</t>
  </si>
  <si>
    <t>Werkingsopbrengsten</t>
  </si>
  <si>
    <t>Leerlingenbijdragen</t>
  </si>
  <si>
    <t>71</t>
  </si>
  <si>
    <t>Voorraadwijzigingen</t>
  </si>
  <si>
    <t>Geproduceerde vaste activa</t>
  </si>
  <si>
    <t>72</t>
  </si>
  <si>
    <t>Toelagen, subsidies en soortgelijke van overheidswege</t>
  </si>
  <si>
    <t>Andere werkingsopbrengsten</t>
  </si>
  <si>
    <t>Werkingskosten</t>
  </si>
  <si>
    <t>60/64</t>
  </si>
  <si>
    <t>Verbruikte goederen</t>
  </si>
  <si>
    <t>Bezoldigingen, sociale lasten en pensioenen</t>
  </si>
  <si>
    <t>62</t>
  </si>
  <si>
    <t>630</t>
  </si>
  <si>
    <t>Afschrijvingen en waardeverminderingen op vaste activa</t>
  </si>
  <si>
    <t>Waardeverminderingen op voorraden, bestellingen in uitvoering en werkingsvorderingen</t>
  </si>
  <si>
    <t>G.</t>
  </si>
  <si>
    <t>Andere werkingskosten</t>
  </si>
  <si>
    <t>64</t>
  </si>
  <si>
    <t>Werkingsoverschot/werkingstekort</t>
  </si>
  <si>
    <t>Financiële opbrengsten</t>
  </si>
  <si>
    <t>75</t>
  </si>
  <si>
    <t>Financiële kosten</t>
  </si>
  <si>
    <t>65</t>
  </si>
  <si>
    <t>Overschot/tekort uit de gewone activiteiten</t>
  </si>
  <si>
    <t>70/65</t>
  </si>
  <si>
    <t>Uitzonderlijke opbrengsten</t>
  </si>
  <si>
    <t>76</t>
  </si>
  <si>
    <t>Uitzonderlijke kosten</t>
  </si>
  <si>
    <t>66</t>
  </si>
  <si>
    <t>Overschot/tekort van het boekjaar</t>
  </si>
  <si>
    <t>70/66</t>
  </si>
  <si>
    <t>RESULTAATVERWERKING</t>
  </si>
  <si>
    <t>Te bestemmen overschot/tekort</t>
  </si>
  <si>
    <t>Te bestemmen overschot van het boekjaar</t>
  </si>
  <si>
    <t>Te verwerken tekort van het boekjaar</t>
  </si>
  <si>
    <t>66/70</t>
  </si>
  <si>
    <t>Gecumuleerd overschot van het vorig boekjaar</t>
  </si>
  <si>
    <t>790/690</t>
  </si>
  <si>
    <t>Gecumuleerd tekort van het vorig boekjaar</t>
  </si>
  <si>
    <t>Mutaties in bestemde fondsen</t>
  </si>
  <si>
    <t>Onttrekking aan de bestemde fondsen</t>
  </si>
  <si>
    <t>792</t>
  </si>
  <si>
    <t>Toevoeging aan de bestemde fondsen</t>
  </si>
  <si>
    <t>692</t>
  </si>
  <si>
    <t>Over te dragen resultaat</t>
  </si>
  <si>
    <t>Over te dragen overschot</t>
  </si>
  <si>
    <t>693</t>
  </si>
  <si>
    <t>Over te dragen tekort</t>
  </si>
  <si>
    <t>793</t>
  </si>
  <si>
    <t>483/8</t>
  </si>
  <si>
    <t>2013</t>
  </si>
  <si>
    <t>RATIOANALYSE</t>
  </si>
  <si>
    <t>Liquiditeit in ruime zin: zijn de bezittingen op korte termijn voldoende om de schulden op korte termijn te betalen?</t>
  </si>
  <si>
    <t>Liquiditeit in enge zin: zijn de bezittingen op korte termijn voldoende om de schulden op korte termijn te betalen?</t>
  </si>
  <si>
    <t>Norm</t>
  </si>
  <si>
    <t>&gt; 1</t>
  </si>
  <si>
    <t>&gt; 0,7</t>
  </si>
  <si>
    <t>Indien groter dan 1: klanten leveren extra liquiditeit</t>
  </si>
  <si>
    <t>Aantal dagen leverancierskrediet/klantenkrediet</t>
  </si>
  <si>
    <t>Financiële onafhankelijkheid</t>
  </si>
  <si>
    <t>Schuldgraad</t>
  </si>
  <si>
    <t>EU: 33%</t>
  </si>
  <si>
    <t>EU: 66%</t>
  </si>
  <si>
    <t>Financieringsstabiliteit</t>
  </si>
  <si>
    <t>Afhankelijkheid van schuldhernieuwing</t>
  </si>
  <si>
    <t>Hoe hoger, hoe beter</t>
  </si>
  <si>
    <t>Voorzieningen</t>
  </si>
  <si>
    <t>Afhankelijkheid van schuldherziening.</t>
  </si>
  <si>
    <t>Aflossingscapaciteit</t>
  </si>
  <si>
    <t>Is er voldoende cash flow om de schuld af te lossen?</t>
  </si>
  <si>
    <t>Hoe groter, hoe beter</t>
  </si>
  <si>
    <t>Schulden</t>
  </si>
  <si>
    <t>Dekkingsgraad van de lange termijnschulden die vervallen binnen 1 jaar</t>
  </si>
  <si>
    <t xml:space="preserve">Is er voldoende cash flow om de LT-schuld die </t>
  </si>
  <si>
    <t>vervalt binnen 1 jaar af te lossen?</t>
  </si>
  <si>
    <t>Dekkingsgraad korte termijnschuld</t>
  </si>
  <si>
    <t>&gt; 100%</t>
  </si>
  <si>
    <t>Netto bedrijfskapitaal</t>
  </si>
  <si>
    <t>&gt; 0</t>
  </si>
  <si>
    <t>Behoefte aan netto bedrijfskapitaal</t>
  </si>
  <si>
    <t>Netto-kaspositie</t>
  </si>
  <si>
    <t>&lt; 0</t>
  </si>
  <si>
    <t>Rentabiliteit</t>
  </si>
  <si>
    <t>Facturen moeten maar na x dagen worden betaald. Dit creëert extra liquiditeit. Zien leveranciers de vzw als betrouwbaar?</t>
  </si>
  <si>
    <t>Gedurende welke termijn kunnen de korte termijnschulden worden betaald met de beschikbare liquiditeiten?</t>
  </si>
  <si>
    <t>Hoe lang laten de subsidies en leerlingenbijdragen op zich wachten?</t>
  </si>
  <si>
    <t>Moet de vzw liquide middelen aanhouden om de leveranciers te kunnen betalen in afwachting dat de subsidies binnen komen en de leerlingenbijdragen kunnen worden geïnd?</t>
  </si>
  <si>
    <t>Financiële gezondheid op lange termijn: EU-gemiddelde = 33%. Hoger dan 33% is beter dan het EU-gemiddelde.</t>
  </si>
  <si>
    <t>Financiële afhankelijkheid: EU-gemiddelde = 66%. Lager dan 66% is beter dan het EU-gemiddelde.</t>
  </si>
  <si>
    <t>Welk percentage van de schulden kan worden afgelost met de cash flow die de vzw genereert in 1 jaar? In hoeveel jaar kan de totaliteit van de schulden worden afgelost als de cash flow niet wijzigt?</t>
  </si>
  <si>
    <t>Zijn de passiva op lange termijn voldoende groot om het uitgebreid vast actief mee te financieren? Is er netto bedrijfskapitaal beschikbaar dat niet moet worden gebruikt om het uitgebreid vast actief mee te financieren?</t>
  </si>
  <si>
    <t>Gebruik van externe middelen om de beperkt vlottende bedrijfsactiva te financieren. Is er een structurele behoefte aan lange termijnfinanciering voor de exploitatiecyclus?</t>
  </si>
  <si>
    <t>Verschil tussen netto bedrijfskapitaal en behoefte aan netto bedrijfskapitaal. Is het beschikbaar netto bedrijfskapitaal groter dan de behoefte aan netto bedrijfskapitaal?</t>
  </si>
  <si>
    <t>Jaarrekening vzw …..</t>
  </si>
  <si>
    <t>2017</t>
  </si>
  <si>
    <t>Totaal van de jaarrekeningen</t>
  </si>
  <si>
    <t>Toelichting gebruik ratioanalyse_blanco</t>
  </si>
  <si>
    <t>Deze tool kan worden gebruikt voor  resultatenrekeningen en balansen die zijn opgemaakt overeenkomstig het model dubbel boekhouden van Katholiek Onderwijs Vlaanderen.</t>
  </si>
  <si>
    <r>
      <t xml:space="preserve">De tool telt de bedragen die in de werkbladen </t>
    </r>
    <r>
      <rPr>
        <b/>
        <sz val="11"/>
        <color theme="1"/>
        <rFont val="Calibri"/>
        <family val="2"/>
        <scheme val="minor"/>
      </rPr>
      <t>jaarrek1</t>
    </r>
    <r>
      <rPr>
        <sz val="11"/>
        <color theme="1"/>
        <rFont val="Calibri"/>
        <family val="2"/>
        <scheme val="minor"/>
      </rPr>
      <t xml:space="preserve"> tot en met</t>
    </r>
    <r>
      <rPr>
        <b/>
        <sz val="11"/>
        <color theme="1"/>
        <rFont val="Calibri"/>
        <family val="2"/>
        <scheme val="minor"/>
      </rPr>
      <t xml:space="preserve"> jaarrek7</t>
    </r>
    <r>
      <rPr>
        <sz val="11"/>
        <color theme="1"/>
        <rFont val="Calibri"/>
        <family val="2"/>
        <scheme val="minor"/>
      </rPr>
      <t xml:space="preserve"> op en toont het resultaat in</t>
    </r>
    <r>
      <rPr>
        <b/>
        <sz val="11"/>
        <color theme="1"/>
        <rFont val="Calibri"/>
        <family val="2"/>
        <scheme val="minor"/>
      </rPr>
      <t xml:space="preserve"> jaarrek totaal</t>
    </r>
    <r>
      <rPr>
        <sz val="11"/>
        <color theme="1"/>
        <rFont val="Calibri"/>
        <family val="2"/>
        <scheme val="minor"/>
      </rPr>
      <t>.</t>
    </r>
  </si>
  <si>
    <r>
      <t xml:space="preserve">Onder de gesommeerde balans en resultatenrekening in </t>
    </r>
    <r>
      <rPr>
        <b/>
        <sz val="11"/>
        <color theme="1"/>
        <rFont val="Calibri"/>
        <family val="2"/>
        <scheme val="minor"/>
      </rPr>
      <t>jaarrek totaal</t>
    </r>
    <r>
      <rPr>
        <sz val="11"/>
        <color theme="1"/>
        <rFont val="Calibri"/>
        <family val="2"/>
        <scheme val="minor"/>
      </rPr>
      <t xml:space="preserve"> vind je een beknopte ratioanalyse van de gesommeerde balans en resultatenrekening.</t>
    </r>
  </si>
  <si>
    <r>
      <t xml:space="preserve">Werkblad </t>
    </r>
    <r>
      <rPr>
        <b/>
        <sz val="11"/>
        <color theme="1"/>
        <rFont val="Calibri"/>
        <family val="2"/>
        <scheme val="minor"/>
      </rPr>
      <t>hulpblad1</t>
    </r>
    <r>
      <rPr>
        <sz val="11"/>
        <color theme="1"/>
        <rFont val="Calibri"/>
        <family val="2"/>
        <scheme val="minor"/>
      </rPr>
      <t xml:space="preserve"> toont je de berekeningswijze voor de ratioanalyse.</t>
    </r>
  </si>
  <si>
    <r>
      <t xml:space="preserve">Je kan balansen en resultatenrekeningen invoeren in de werkbladen </t>
    </r>
    <r>
      <rPr>
        <b/>
        <sz val="11"/>
        <color theme="1"/>
        <rFont val="Calibri"/>
        <family val="2"/>
        <scheme val="minor"/>
      </rPr>
      <t>jaarrek1</t>
    </r>
    <r>
      <rPr>
        <sz val="11"/>
        <color theme="1"/>
        <rFont val="Calibri"/>
        <family val="2"/>
        <scheme val="minor"/>
      </rPr>
      <t xml:space="preserve"> tot en met </t>
    </r>
    <r>
      <rPr>
        <b/>
        <sz val="11"/>
        <color theme="1"/>
        <rFont val="Calibri"/>
        <family val="2"/>
        <scheme val="minor"/>
      </rPr>
      <t>jaarrek7</t>
    </r>
    <r>
      <rPr>
        <sz val="11"/>
        <color theme="1"/>
        <rFont val="Calibri"/>
        <family val="2"/>
        <scheme val="minor"/>
      </rPr>
      <t>.</t>
    </r>
  </si>
  <si>
    <t>Er kunnen gegevens worden ingevuld in de gele en blauwe velden.</t>
  </si>
  <si>
    <t>De blauwe velden kunnen automatisch opgevuld zijn. Soms staan daar verkeerde gegevens, bijvoorbeeld wanneer er al eerder een fusie heeft plaatsgevonden in de vzw. Daarom kunnen de blauwe velden overschreven worden.</t>
  </si>
  <si>
    <r>
      <t xml:space="preserve">In </t>
    </r>
    <r>
      <rPr>
        <b/>
        <sz val="11"/>
        <color theme="1"/>
        <rFont val="Calibri"/>
        <family val="2"/>
        <scheme val="minor"/>
      </rPr>
      <t>hulpblad1</t>
    </r>
    <r>
      <rPr>
        <sz val="11"/>
        <color theme="1"/>
        <rFont val="Calibri"/>
        <family val="2"/>
        <scheme val="minor"/>
      </rPr>
      <t xml:space="preserve"> zijn ook blauwe velden voorzien. Die velden moeten worden ingevuld wanneer er aftrekbare en/of verschuldigde btw bestaan.</t>
    </r>
  </si>
  <si>
    <t>Er moeten zoveel werkbladen worden ingevuld als er vzw's zijn die een inbreng zullen doen.</t>
  </si>
  <si>
    <t>Er zijn kolommen voorzien voor de boekjaren 2013 tot en met 2017.</t>
  </si>
  <si>
    <t>Het is niet nodig om al die boekjaren te analyseren. Wanneer u zich comfortabel voelt met alleen één of enkele recente boekjaren, dan moet u de oudere boekjaren niet invullen.</t>
  </si>
  <si>
    <t>Om de analyse zinvol te maken moet u voor elke inbrengende vzw dezelfde boekjaren invullen.</t>
  </si>
  <si>
    <t>Wanneer van bepaalde vzw's maar een deel van de bezittingen en schulden worden overgedragen, dan kan voor die vzw's alleen het over te dragen deel van de balans worden ingevoerd.</t>
  </si>
  <si>
    <t xml:space="preserve">De ratioanalyse werkt dan alleen voor de balansratio's. </t>
  </si>
  <si>
    <r>
      <t xml:space="preserve">De ratio's </t>
    </r>
    <r>
      <rPr>
        <b/>
        <sz val="11"/>
        <color theme="1"/>
        <rFont val="Calibri"/>
        <family val="2"/>
        <scheme val="minor"/>
      </rPr>
      <t>aantal dagen leverancierskrediet</t>
    </r>
    <r>
      <rPr>
        <sz val="11"/>
        <color theme="1"/>
        <rFont val="Calibri"/>
        <family val="2"/>
        <scheme val="minor"/>
      </rPr>
      <t xml:space="preserve">, </t>
    </r>
    <r>
      <rPr>
        <b/>
        <sz val="11"/>
        <color theme="1"/>
        <rFont val="Calibri"/>
        <family val="2"/>
        <scheme val="minor"/>
      </rPr>
      <t xml:space="preserve">aantal dagen klantenkrediet </t>
    </r>
    <r>
      <rPr>
        <sz val="11"/>
        <color theme="1"/>
        <rFont val="Calibri"/>
        <family val="2"/>
        <scheme val="minor"/>
      </rPr>
      <t>en de verhouding tussen beide werken dan niet.</t>
    </r>
  </si>
  <si>
    <r>
      <t xml:space="preserve">Ook de ratio's </t>
    </r>
    <r>
      <rPr>
        <b/>
        <sz val="11"/>
        <color theme="1"/>
        <rFont val="Calibri"/>
        <family val="2"/>
        <scheme val="minor"/>
      </rPr>
      <t>aflossingscapaciteit</t>
    </r>
    <r>
      <rPr>
        <sz val="11"/>
        <color theme="1"/>
        <rFont val="Calibri"/>
        <family val="2"/>
        <scheme val="minor"/>
      </rPr>
      <t xml:space="preserve">, </t>
    </r>
    <r>
      <rPr>
        <b/>
        <sz val="11"/>
        <color theme="1"/>
        <rFont val="Calibri"/>
        <family val="2"/>
        <scheme val="minor"/>
      </rPr>
      <t>dekkingsgraad van de lange termijnschulden die vervallen binnen één jaar</t>
    </r>
    <r>
      <rPr>
        <sz val="11"/>
        <color theme="1"/>
        <rFont val="Calibri"/>
        <family val="2"/>
        <scheme val="minor"/>
      </rPr>
      <t xml:space="preserve"> en de </t>
    </r>
    <r>
      <rPr>
        <b/>
        <sz val="11"/>
        <color theme="1"/>
        <rFont val="Calibri"/>
        <family val="2"/>
        <scheme val="minor"/>
      </rPr>
      <t xml:space="preserve">rendabiliteitsratio's </t>
    </r>
    <r>
      <rPr>
        <sz val="11"/>
        <color theme="1"/>
        <rFont val="Calibri"/>
        <family val="2"/>
        <scheme val="minor"/>
      </rPr>
      <t>werken dan niet.</t>
    </r>
  </si>
  <si>
    <t>690/790</t>
  </si>
  <si>
    <t>Cash flow</t>
  </si>
  <si>
    <t>Resultaat van het boekjaar</t>
  </si>
  <si>
    <t>Courante cash flow</t>
  </si>
  <si>
    <t>- Uitzonderlijke opbrengsten</t>
  </si>
  <si>
    <t>Positief: er is netto werkkapitaal: korte termijn</t>
  </si>
  <si>
    <t xml:space="preserve">bezittingen die niet nodig zijn voor de korte </t>
  </si>
  <si>
    <t>schuld = beschikbaar voor de exploitatie.</t>
  </si>
  <si>
    <t>Vlottende activa</t>
  </si>
  <si>
    <t>Het patrimonium is niet gefinancierd met Ktschuld</t>
  </si>
  <si>
    <t>Overlopende rekeningen passief</t>
  </si>
  <si>
    <t>7360</t>
  </si>
  <si>
    <t>- In resultaat name investeringssubsidies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</si>
</sst>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1" formatCode="_-* #,##0_-;\-* #,##0_-;_-* &quot;-&quot;_-;_-@_-"/>
    <numFmt numFmtId="44" formatCode="_-* #,##0.00\ &quot;€&quot;_-;\-* #,##0.00\ &quot;€&quot;_-;_-* &quot;-&quot;??\ &quot;€&quot;_-;_-@_-"/>
    <numFmt numFmtId="43" formatCode="_-* #,##0.00_-;\-* #,##0.00_-;_-* &quot;-&quot;??_-;_-@_-"/>
  </numFmts>
  <fonts count="6" x14ac:knownFonts="1">
    <font>
      <sz val="11"/>
      <color theme="1"/>
      <name val="Calibri"/>
      <family val="2"/>
      <scheme val="minor"/>
    </font>
    <font>
      <sz val="10"/>
      <color theme="1"/>
      <name val="Arial"/>
      <family val="2"/>
    </font>
    <font>
      <sz val="16"/>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FFFCC"/>
        <bgColor indexed="64"/>
      </patternFill>
    </fill>
    <fill>
      <patternFill patternType="solid">
        <fgColor theme="8" tint="0.79995117038483843"/>
        <bgColor indexed="64"/>
      </patternFill>
    </fill>
  </fills>
  <borders count="1">
    <border>
      <left/>
      <right/>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0" borderId="0"/>
  </cellStyleXfs>
  <cellXfs count="56">
    <xf numFmtId="0" fontId="0" fillId="0" borderId="0" xfId="0"/>
    <xf numFmtId="4" fontId="2" fillId="0" borderId="0" xfId="6" applyNumberFormat="1" applyFont="1"/>
    <xf numFmtId="49" fontId="2" fillId="0" borderId="0" xfId="6" applyNumberFormat="1" applyFont="1"/>
    <xf numFmtId="3" fontId="2" fillId="0" borderId="0" xfId="6" applyNumberFormat="1" applyFont="1"/>
    <xf numFmtId="4" fontId="0" fillId="0" borderId="0" xfId="6" applyNumberFormat="1" applyFont="1"/>
    <xf numFmtId="49" fontId="0" fillId="0" borderId="0" xfId="6" applyNumberFormat="1" applyFont="1"/>
    <xf numFmtId="3" fontId="0" fillId="0" borderId="0" xfId="6" applyNumberFormat="1" applyFont="1"/>
    <xf numFmtId="4" fontId="0" fillId="2" borderId="0" xfId="6" applyNumberFormat="1" applyFont="1" applyFill="1"/>
    <xf numFmtId="49" fontId="0" fillId="2" borderId="0" xfId="6" applyNumberFormat="1" applyFont="1" applyFill="1"/>
    <xf numFmtId="3" fontId="0" fillId="2" borderId="0" xfId="6" applyNumberFormat="1" applyFont="1" applyFill="1"/>
    <xf numFmtId="4" fontId="0" fillId="0" borderId="0" xfId="6" applyNumberFormat="1" applyFont="1" applyAlignment="1">
      <alignment wrapText="1"/>
    </xf>
    <xf numFmtId="0" fontId="3" fillId="0" borderId="0" xfId="6" applyFont="1"/>
    <xf numFmtId="0" fontId="0" fillId="0" borderId="0" xfId="6" applyFont="1"/>
    <xf numFmtId="4" fontId="0" fillId="0" borderId="0" xfId="6" applyNumberFormat="1" applyFont="1"/>
    <xf numFmtId="49" fontId="0" fillId="0" borderId="0" xfId="6" applyNumberFormat="1" applyFont="1"/>
    <xf numFmtId="3" fontId="0" fillId="0" borderId="0" xfId="6" applyNumberFormat="1" applyFont="1"/>
    <xf numFmtId="10" fontId="0" fillId="2" borderId="0" xfId="6" applyNumberFormat="1" applyFont="1" applyFill="1"/>
    <xf numFmtId="4" fontId="0" fillId="0" borderId="0" xfId="6" quotePrefix="1" applyNumberFormat="1" applyFont="1"/>
    <xf numFmtId="0" fontId="0" fillId="0" borderId="0" xfId="6" applyFont="1" applyAlignment="1">
      <alignment wrapText="1"/>
    </xf>
    <xf numFmtId="3" fontId="0" fillId="0" borderId="0" xfId="6" applyNumberFormat="1" applyFont="1"/>
    <xf numFmtId="49" fontId="0" fillId="0" borderId="0" xfId="6" applyNumberFormat="1" applyFont="1"/>
    <xf numFmtId="49" fontId="4" fillId="0" borderId="0" xfId="6" applyNumberFormat="1" applyFont="1"/>
    <xf numFmtId="49" fontId="4" fillId="0" borderId="0" xfId="6" applyNumberFormat="1" applyFont="1" applyAlignment="1">
      <alignment horizontal="center"/>
    </xf>
    <xf numFmtId="3" fontId="4" fillId="0" borderId="0" xfId="6" applyNumberFormat="1" applyFont="1" applyAlignment="1">
      <alignment horizontal="right"/>
    </xf>
    <xf numFmtId="3" fontId="4" fillId="0" borderId="0" xfId="6" applyNumberFormat="1" applyFont="1"/>
    <xf numFmtId="3" fontId="0" fillId="0" borderId="0" xfId="6" applyNumberFormat="1" applyFont="1"/>
    <xf numFmtId="4" fontId="0" fillId="0" borderId="0" xfId="6" applyNumberFormat="1" applyFont="1"/>
    <xf numFmtId="49" fontId="0" fillId="0" borderId="0" xfId="6" applyNumberFormat="1" applyFont="1"/>
    <xf numFmtId="4" fontId="0" fillId="0" borderId="0" xfId="6" applyNumberFormat="1" applyFont="1"/>
    <xf numFmtId="3" fontId="0" fillId="0" borderId="0" xfId="6" applyNumberFormat="1" applyFont="1"/>
    <xf numFmtId="3" fontId="0" fillId="0" borderId="0" xfId="6" applyNumberFormat="1" applyFont="1"/>
    <xf numFmtId="3" fontId="0" fillId="3" borderId="0" xfId="6" applyNumberFormat="1" applyFont="1" applyFill="1" applyProtection="1">
      <protection locked="0"/>
    </xf>
    <xf numFmtId="3" fontId="0" fillId="4" borderId="0" xfId="6" applyNumberFormat="1" applyFont="1" applyFill="1" applyProtection="1">
      <protection locked="0"/>
    </xf>
    <xf numFmtId="3" fontId="0" fillId="3" borderId="0" xfId="6" applyNumberFormat="1" applyFont="1" applyFill="1" applyProtection="1">
      <protection locked="0"/>
    </xf>
    <xf numFmtId="3" fontId="0" fillId="0" borderId="0" xfId="6" applyNumberFormat="1" applyFont="1"/>
    <xf numFmtId="3" fontId="0" fillId="0" borderId="0" xfId="6" applyNumberFormat="1" applyFont="1"/>
    <xf numFmtId="49" fontId="0" fillId="0" borderId="0" xfId="6" applyNumberFormat="1" applyFont="1"/>
    <xf numFmtId="49" fontId="4" fillId="0" borderId="0" xfId="6" applyNumberFormat="1" applyFont="1"/>
    <xf numFmtId="49" fontId="4" fillId="0" borderId="0" xfId="6" applyNumberFormat="1" applyFont="1" applyAlignment="1">
      <alignment horizontal="center"/>
    </xf>
    <xf numFmtId="3" fontId="4" fillId="0" borderId="0" xfId="6" applyNumberFormat="1" applyFont="1" applyAlignment="1">
      <alignment horizontal="right"/>
    </xf>
    <xf numFmtId="3" fontId="4" fillId="0" borderId="0" xfId="6" applyNumberFormat="1" applyFont="1"/>
    <xf numFmtId="4" fontId="0" fillId="0" borderId="0" xfId="6" applyNumberFormat="1" applyFont="1"/>
    <xf numFmtId="3" fontId="0" fillId="0" borderId="0" xfId="6" applyNumberFormat="1" applyFont="1"/>
    <xf numFmtId="3" fontId="4" fillId="0" borderId="0" xfId="6" applyNumberFormat="1" applyFont="1" applyAlignment="1">
      <alignment horizontal="center"/>
    </xf>
    <xf numFmtId="3" fontId="4" fillId="0" borderId="0" xfId="6" applyNumberFormat="1" applyFont="1" applyAlignment="1">
      <alignment horizontal="left"/>
    </xf>
    <xf numFmtId="4" fontId="0" fillId="0" borderId="0" xfId="6" applyNumberFormat="1" applyFont="1"/>
    <xf numFmtId="9" fontId="0" fillId="0" borderId="0" xfId="6" applyNumberFormat="1" applyFont="1"/>
    <xf numFmtId="3" fontId="0" fillId="4" borderId="0" xfId="6" applyNumberFormat="1" applyFont="1" applyFill="1" applyProtection="1">
      <protection locked="0"/>
    </xf>
    <xf numFmtId="0" fontId="4" fillId="0" borderId="0" xfId="6" applyFont="1"/>
    <xf numFmtId="3" fontId="0" fillId="0" borderId="0" xfId="6" applyNumberFormat="1" applyFont="1" applyAlignment="1">
      <alignment wrapText="1"/>
    </xf>
    <xf numFmtId="3" fontId="0" fillId="0" borderId="0" xfId="6" quotePrefix="1" applyNumberFormat="1" applyFont="1"/>
    <xf numFmtId="4" fontId="0" fillId="0" borderId="0" xfId="6" quotePrefix="1" applyNumberFormat="1" applyFont="1"/>
    <xf numFmtId="3" fontId="0" fillId="0" borderId="0" xfId="6" applyNumberFormat="1" applyFont="1" applyAlignment="1">
      <alignment horizontal="left" wrapText="1"/>
    </xf>
    <xf numFmtId="3" fontId="4" fillId="0" borderId="0" xfId="6" applyNumberFormat="1" applyFont="1" applyAlignment="1">
      <alignment horizontal="center"/>
    </xf>
    <xf numFmtId="3" fontId="0" fillId="0" borderId="0" xfId="6" applyNumberFormat="1" applyFont="1" applyAlignment="1">
      <alignment horizontal="center"/>
    </xf>
    <xf numFmtId="0" fontId="0" fillId="0" borderId="0" xfId="6" applyFont="1" applyAlignment="1">
      <alignment horizontal="lef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F3BF-56B2-4A5F-A5FD-9DF3EF99C025}">
  <dimension ref="A1:B22"/>
  <sheetViews>
    <sheetView workbookViewId="0"/>
  </sheetViews>
  <sheetFormatPr defaultRowHeight="14.4" x14ac:dyDescent="0.3"/>
  <cols>
    <col min="1" max="1" width="2.88671875" customWidth="1"/>
  </cols>
  <sheetData>
    <row r="1" spans="1:2" x14ac:dyDescent="0.3">
      <c r="A1" s="48" t="s">
        <v>316</v>
      </c>
    </row>
    <row r="3" spans="1:2" x14ac:dyDescent="0.3">
      <c r="B3" t="s">
        <v>317</v>
      </c>
    </row>
    <row r="5" spans="1:2" x14ac:dyDescent="0.3">
      <c r="B5" t="s">
        <v>318</v>
      </c>
    </row>
    <row r="6" spans="1:2" x14ac:dyDescent="0.3">
      <c r="B6" t="s">
        <v>319</v>
      </c>
    </row>
    <row r="7" spans="1:2" x14ac:dyDescent="0.3">
      <c r="B7" t="s">
        <v>320</v>
      </c>
    </row>
    <row r="9" spans="1:2" x14ac:dyDescent="0.3">
      <c r="B9" t="s">
        <v>321</v>
      </c>
    </row>
    <row r="10" spans="1:2" x14ac:dyDescent="0.3">
      <c r="B10" t="s">
        <v>322</v>
      </c>
    </row>
    <row r="11" spans="1:2" x14ac:dyDescent="0.3">
      <c r="B11" t="s">
        <v>323</v>
      </c>
    </row>
    <row r="12" spans="1:2" x14ac:dyDescent="0.3">
      <c r="B12" t="s">
        <v>324</v>
      </c>
    </row>
    <row r="14" spans="1:2" x14ac:dyDescent="0.3">
      <c r="B14" t="s">
        <v>325</v>
      </c>
    </row>
    <row r="15" spans="1:2" x14ac:dyDescent="0.3">
      <c r="B15" t="s">
        <v>326</v>
      </c>
    </row>
    <row r="16" spans="1:2" x14ac:dyDescent="0.3">
      <c r="B16" t="s">
        <v>327</v>
      </c>
    </row>
    <row r="17" spans="2:2" x14ac:dyDescent="0.3">
      <c r="B17" t="s">
        <v>328</v>
      </c>
    </row>
    <row r="19" spans="2:2" x14ac:dyDescent="0.3">
      <c r="B19" t="s">
        <v>329</v>
      </c>
    </row>
    <row r="20" spans="2:2" x14ac:dyDescent="0.3">
      <c r="B20" t="s">
        <v>330</v>
      </c>
    </row>
    <row r="21" spans="2:2" x14ac:dyDescent="0.3">
      <c r="B21" t="s">
        <v>331</v>
      </c>
    </row>
    <row r="22" spans="2:2" x14ac:dyDescent="0.3">
      <c r="B22" t="s">
        <v>332</v>
      </c>
    </row>
  </sheetData>
  <sheetProtection algorithmName="SHA-512" hashValue="QjBNukXJrDqLoFpdQsW3XGWkXee9STlloAoG/gXFAhEN1KYbL7kN9rPnVUeYN2e/6MEZe7LiVOJ13Z3hzjwSSg==" saltValue="usoFluXYn+xN+84Rk4a1lQ=="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CB03B-7CA8-4D98-A2EA-EA9748506EB8}">
  <dimension ref="A1:Y334"/>
  <sheetViews>
    <sheetView workbookViewId="0"/>
  </sheetViews>
  <sheetFormatPr defaultColWidth="8.88671875" defaultRowHeight="14.4" x14ac:dyDescent="0.3"/>
  <cols>
    <col min="1" max="1" width="3.6640625" style="4" customWidth="1"/>
    <col min="2" max="2" width="3.33203125" style="4" customWidth="1"/>
    <col min="3" max="3" width="11.44140625" style="4" customWidth="1"/>
    <col min="4" max="4" width="22.33203125" style="4" customWidth="1"/>
    <col min="5" max="5" width="45.44140625" style="4" customWidth="1"/>
    <col min="6" max="6" width="34.6640625" style="4" customWidth="1"/>
    <col min="7" max="7" width="5.6640625" style="5" customWidth="1"/>
    <col min="8" max="8" width="8.33203125" style="4" customWidth="1"/>
    <col min="9" max="10" width="9.88671875" style="4" bestFit="1" customWidth="1"/>
    <col min="11" max="13" width="9.88671875" style="4" customWidth="1"/>
    <col min="14" max="14" width="9" style="6" customWidth="1"/>
    <col min="15" max="16" width="9.88671875" style="6" bestFit="1" customWidth="1"/>
    <col min="17" max="17" width="12.33203125" style="6" customWidth="1"/>
    <col min="18" max="19" width="11.33203125" style="6" customWidth="1"/>
    <col min="20" max="20" width="9" style="6" customWidth="1"/>
    <col min="21" max="22" width="9.88671875" style="6" bestFit="1" customWidth="1"/>
    <col min="23" max="24" width="9.88671875" style="6" customWidth="1"/>
    <col min="25" max="25" width="9.88671875" style="4" bestFit="1" customWidth="1"/>
    <col min="26" max="16384" width="8.88671875" style="4"/>
  </cols>
  <sheetData>
    <row r="1" spans="1:25" s="1" customFormat="1" ht="21" x14ac:dyDescent="0.4">
      <c r="A1" s="1" t="s">
        <v>0</v>
      </c>
      <c r="G1" s="2"/>
      <c r="N1" s="3"/>
      <c r="O1" s="3"/>
      <c r="P1" s="3"/>
      <c r="Q1" s="3"/>
      <c r="R1" s="3"/>
      <c r="S1" s="3"/>
      <c r="T1" s="3"/>
      <c r="U1" s="3"/>
      <c r="V1" s="3"/>
      <c r="W1" s="3"/>
      <c r="X1" s="3"/>
    </row>
    <row r="2" spans="1:25" x14ac:dyDescent="0.3">
      <c r="G2" s="5" t="s">
        <v>1</v>
      </c>
      <c r="H2" s="4" t="s">
        <v>2</v>
      </c>
      <c r="N2" s="6" t="s">
        <v>3</v>
      </c>
      <c r="T2" s="6" t="s">
        <v>4</v>
      </c>
    </row>
    <row r="3" spans="1:25" s="5" customFormat="1" x14ac:dyDescent="0.3">
      <c r="H3" s="5">
        <v>2012</v>
      </c>
      <c r="I3" s="5">
        <v>2013</v>
      </c>
      <c r="J3" s="5" t="s">
        <v>5</v>
      </c>
      <c r="K3" s="5" t="s">
        <v>6</v>
      </c>
      <c r="L3" s="5" t="s">
        <v>7</v>
      </c>
      <c r="M3" s="27" t="s">
        <v>314</v>
      </c>
      <c r="N3" s="5">
        <v>2012</v>
      </c>
      <c r="O3" s="5">
        <v>2013</v>
      </c>
      <c r="P3" s="5">
        <v>2014</v>
      </c>
      <c r="Q3" s="5">
        <v>2015</v>
      </c>
      <c r="R3" s="5">
        <v>2016</v>
      </c>
      <c r="S3" s="27" t="s">
        <v>314</v>
      </c>
      <c r="T3" s="5">
        <v>2012</v>
      </c>
      <c r="U3" s="5">
        <v>2013</v>
      </c>
      <c r="V3" s="5">
        <v>2014</v>
      </c>
      <c r="W3" s="5">
        <v>2015</v>
      </c>
      <c r="X3" s="5">
        <v>2016</v>
      </c>
      <c r="Y3" s="27" t="s">
        <v>314</v>
      </c>
    </row>
    <row r="4" spans="1:25" x14ac:dyDescent="0.3">
      <c r="B4" s="4" t="s">
        <v>8</v>
      </c>
      <c r="Y4" s="6"/>
    </row>
    <row r="5" spans="1:25" ht="14.4" customHeight="1" x14ac:dyDescent="0.3">
      <c r="C5" s="4" t="s">
        <v>9</v>
      </c>
      <c r="D5" s="4" t="s">
        <v>10</v>
      </c>
      <c r="E5" s="4" t="s">
        <v>11</v>
      </c>
      <c r="F5" s="4" t="s">
        <v>12</v>
      </c>
      <c r="G5" s="5">
        <v>3</v>
      </c>
      <c r="O5" s="6">
        <f>'jaarrek totaal'!F21</f>
        <v>0</v>
      </c>
      <c r="P5" s="6">
        <f>'jaarrek totaal'!G21</f>
        <v>0</v>
      </c>
      <c r="Q5" s="6">
        <f>'jaarrek totaal'!H21</f>
        <v>0</v>
      </c>
      <c r="R5" s="6">
        <f>'jaarrek totaal'!I21</f>
        <v>0</v>
      </c>
      <c r="S5" s="6">
        <f>'jaarrek totaal'!J21</f>
        <v>0</v>
      </c>
      <c r="Y5" s="6"/>
    </row>
    <row r="6" spans="1:25" x14ac:dyDescent="0.3">
      <c r="F6" s="4" t="s">
        <v>13</v>
      </c>
      <c r="G6" s="5" t="s">
        <v>14</v>
      </c>
      <c r="O6" s="6">
        <f>'jaarrek totaal'!F22</f>
        <v>0</v>
      </c>
      <c r="P6" s="6">
        <f>'jaarrek totaal'!G22</f>
        <v>0</v>
      </c>
      <c r="Q6" s="6">
        <f>'jaarrek totaal'!H22</f>
        <v>0</v>
      </c>
      <c r="R6" s="6">
        <f>'jaarrek totaal'!I22</f>
        <v>0</v>
      </c>
      <c r="S6" s="6">
        <f>'jaarrek totaal'!J22</f>
        <v>0</v>
      </c>
      <c r="Y6" s="6"/>
    </row>
    <row r="7" spans="1:25" x14ac:dyDescent="0.3">
      <c r="F7" s="4" t="s">
        <v>15</v>
      </c>
      <c r="G7" s="27" t="s">
        <v>146</v>
      </c>
      <c r="O7" s="6">
        <f>'jaarrek totaal'!F25</f>
        <v>0</v>
      </c>
      <c r="P7" s="6">
        <f>'jaarrek totaal'!G25</f>
        <v>0</v>
      </c>
      <c r="Q7" s="6">
        <f>'jaarrek totaal'!H25</f>
        <v>0</v>
      </c>
      <c r="R7" s="6">
        <f>'jaarrek totaal'!I25</f>
        <v>0</v>
      </c>
      <c r="S7" s="6">
        <f>'jaarrek totaal'!J25</f>
        <v>0</v>
      </c>
      <c r="Y7" s="6"/>
    </row>
    <row r="8" spans="1:25" x14ac:dyDescent="0.3">
      <c r="F8" s="4" t="s">
        <v>16</v>
      </c>
      <c r="G8" s="5" t="s">
        <v>17</v>
      </c>
      <c r="O8" s="6">
        <f>'jaarrek totaal'!F26</f>
        <v>0</v>
      </c>
      <c r="P8" s="6">
        <f>'jaarrek totaal'!G26</f>
        <v>0</v>
      </c>
      <c r="Q8" s="6">
        <f>'jaarrek totaal'!H26</f>
        <v>0</v>
      </c>
      <c r="R8" s="6">
        <f>'jaarrek totaal'!I26</f>
        <v>0</v>
      </c>
      <c r="S8" s="6">
        <f>'jaarrek totaal'!J26</f>
        <v>0</v>
      </c>
      <c r="Y8" s="6"/>
    </row>
    <row r="9" spans="1:25" x14ac:dyDescent="0.3">
      <c r="F9" s="4" t="s">
        <v>19</v>
      </c>
      <c r="G9" s="5" t="s">
        <v>20</v>
      </c>
      <c r="U9" s="6">
        <f>'jaarrek totaal'!F57</f>
        <v>0</v>
      </c>
      <c r="V9" s="6">
        <f>'jaarrek totaal'!G57</f>
        <v>0</v>
      </c>
      <c r="W9" s="6">
        <f>'jaarrek totaal'!H57</f>
        <v>0</v>
      </c>
      <c r="X9" s="6">
        <f>'jaarrek totaal'!I57</f>
        <v>0</v>
      </c>
      <c r="Y9" s="6">
        <f>'jaarrek totaal'!J57</f>
        <v>0</v>
      </c>
    </row>
    <row r="10" spans="1:25" s="7" customFormat="1" x14ac:dyDescent="0.3">
      <c r="F10" s="7" t="s">
        <v>23</v>
      </c>
      <c r="G10" s="8"/>
      <c r="I10" s="7" t="e">
        <f>O10/U10</f>
        <v>#DIV/0!</v>
      </c>
      <c r="J10" s="7" t="e">
        <f>P10/V10</f>
        <v>#DIV/0!</v>
      </c>
      <c r="K10" s="7" t="e">
        <f>Q10/W10</f>
        <v>#DIV/0!</v>
      </c>
      <c r="L10" s="7" t="e">
        <f>R10/X10</f>
        <v>#DIV/0!</v>
      </c>
      <c r="M10" s="7" t="e">
        <f>S10/Y10</f>
        <v>#DIV/0!</v>
      </c>
      <c r="N10" s="9"/>
      <c r="O10" s="9">
        <f>SUM(O5:O9)</f>
        <v>0</v>
      </c>
      <c r="P10" s="9">
        <f>SUM(P5:P9)</f>
        <v>0</v>
      </c>
      <c r="Q10" s="9">
        <f>SUM(Q5:Q9)</f>
        <v>0</v>
      </c>
      <c r="R10" s="9">
        <f>SUM(R5:R9)</f>
        <v>0</v>
      </c>
      <c r="S10" s="9">
        <f>SUM(S5:S9)</f>
        <v>0</v>
      </c>
      <c r="T10" s="9"/>
      <c r="U10" s="9">
        <f>SUM(U5:U9)</f>
        <v>0</v>
      </c>
      <c r="V10" s="9">
        <f>SUM(V5:V9)</f>
        <v>0</v>
      </c>
      <c r="W10" s="9">
        <f>SUM(W5:W9)</f>
        <v>0</v>
      </c>
      <c r="X10" s="9">
        <f>SUM(X5:X9)</f>
        <v>0</v>
      </c>
      <c r="Y10" s="9">
        <f>SUM(Y5:Y9)</f>
        <v>0</v>
      </c>
    </row>
    <row r="11" spans="1:25" x14ac:dyDescent="0.3">
      <c r="Y11" s="6"/>
    </row>
    <row r="12" spans="1:25" ht="14.4" customHeight="1" x14ac:dyDescent="0.3">
      <c r="C12" s="4" t="s">
        <v>24</v>
      </c>
      <c r="D12" s="4" t="s">
        <v>25</v>
      </c>
      <c r="E12" s="10" t="s">
        <v>26</v>
      </c>
      <c r="F12" s="4" t="s">
        <v>13</v>
      </c>
      <c r="G12" s="5" t="s">
        <v>14</v>
      </c>
      <c r="O12" s="6">
        <f>'jaarrek totaal'!F22</f>
        <v>0</v>
      </c>
      <c r="P12" s="6">
        <f>'jaarrek totaal'!G22</f>
        <v>0</v>
      </c>
      <c r="Q12" s="6">
        <f>'jaarrek totaal'!H22</f>
        <v>0</v>
      </c>
      <c r="R12" s="6">
        <f>'jaarrek totaal'!I22</f>
        <v>0</v>
      </c>
      <c r="S12" s="6">
        <f>'jaarrek totaal'!J22</f>
        <v>0</v>
      </c>
      <c r="Y12" s="6"/>
    </row>
    <row r="13" spans="1:25" x14ac:dyDescent="0.3">
      <c r="F13" s="4" t="s">
        <v>15</v>
      </c>
      <c r="G13" s="27" t="s">
        <v>146</v>
      </c>
      <c r="O13" s="6">
        <f>'jaarrek totaal'!F25</f>
        <v>0</v>
      </c>
      <c r="P13" s="6">
        <f>'jaarrek totaal'!G25</f>
        <v>0</v>
      </c>
      <c r="Q13" s="6">
        <f>'jaarrek totaal'!H25</f>
        <v>0</v>
      </c>
      <c r="R13" s="6">
        <f>'jaarrek totaal'!I25</f>
        <v>0</v>
      </c>
      <c r="S13" s="6">
        <f>'jaarrek totaal'!J25</f>
        <v>0</v>
      </c>
      <c r="Y13" s="6"/>
    </row>
    <row r="14" spans="1:25" x14ac:dyDescent="0.3">
      <c r="F14" s="4" t="s">
        <v>16</v>
      </c>
      <c r="G14" s="5" t="s">
        <v>17</v>
      </c>
      <c r="O14" s="6">
        <f>'jaarrek totaal'!F26</f>
        <v>0</v>
      </c>
      <c r="P14" s="6">
        <f>'jaarrek totaal'!G26</f>
        <v>0</v>
      </c>
      <c r="Q14" s="6">
        <f>'jaarrek totaal'!H26</f>
        <v>0</v>
      </c>
      <c r="R14" s="6">
        <f>'jaarrek totaal'!I26</f>
        <v>0</v>
      </c>
      <c r="S14" s="6">
        <f>'jaarrek totaal'!J26</f>
        <v>0</v>
      </c>
      <c r="Y14" s="6"/>
    </row>
    <row r="15" spans="1:25" x14ac:dyDescent="0.3">
      <c r="F15" s="4" t="s">
        <v>19</v>
      </c>
      <c r="G15" s="5" t="s">
        <v>20</v>
      </c>
      <c r="U15" s="6">
        <f>'jaarrek totaal'!F57</f>
        <v>0</v>
      </c>
      <c r="V15" s="6">
        <f>'jaarrek totaal'!G57</f>
        <v>0</v>
      </c>
      <c r="W15" s="6">
        <f>'jaarrek totaal'!H57</f>
        <v>0</v>
      </c>
      <c r="X15" s="6">
        <f>'jaarrek totaal'!I57</f>
        <v>0</v>
      </c>
      <c r="Y15" s="6">
        <f>'jaarrek totaal'!J57</f>
        <v>0</v>
      </c>
    </row>
    <row r="16" spans="1:25" s="7" customFormat="1" ht="14.4" customHeight="1" x14ac:dyDescent="0.3">
      <c r="F16" s="7" t="s">
        <v>23</v>
      </c>
      <c r="G16" s="8"/>
      <c r="I16" s="7" t="e">
        <f>O16/U16</f>
        <v>#DIV/0!</v>
      </c>
      <c r="J16" s="7" t="e">
        <f>P16/V16</f>
        <v>#DIV/0!</v>
      </c>
      <c r="K16" s="7" t="e">
        <f>Q16/W16</f>
        <v>#DIV/0!</v>
      </c>
      <c r="L16" s="7" t="e">
        <f>R16/X16</f>
        <v>#DIV/0!</v>
      </c>
      <c r="M16" s="7" t="e">
        <f>S16/Y16</f>
        <v>#DIV/0!</v>
      </c>
      <c r="N16" s="9"/>
      <c r="O16" s="9">
        <f t="shared" ref="O16:Q16" si="0">SUM(O12:O15)</f>
        <v>0</v>
      </c>
      <c r="P16" s="9">
        <f t="shared" si="0"/>
        <v>0</v>
      </c>
      <c r="Q16" s="9">
        <f t="shared" si="0"/>
        <v>0</v>
      </c>
      <c r="R16" s="9">
        <f>SUM(R12:R15)</f>
        <v>0</v>
      </c>
      <c r="S16" s="9">
        <f>SUM(S12:S15)</f>
        <v>0</v>
      </c>
      <c r="T16" s="9"/>
      <c r="U16" s="9">
        <f t="shared" ref="U16:W16" si="1">SUM(U12:U15)</f>
        <v>0</v>
      </c>
      <c r="V16" s="9">
        <f t="shared" si="1"/>
        <v>0</v>
      </c>
      <c r="W16" s="9">
        <f t="shared" si="1"/>
        <v>0</v>
      </c>
      <c r="X16" s="9">
        <f>SUM(X12:X15)</f>
        <v>0</v>
      </c>
      <c r="Y16" s="9">
        <f>SUM(Y12:Y15)</f>
        <v>0</v>
      </c>
    </row>
    <row r="17" spans="2:25" x14ac:dyDescent="0.3">
      <c r="F17" s="13" t="s">
        <v>27</v>
      </c>
      <c r="Y17" s="6"/>
    </row>
    <row r="18" spans="2:25" x14ac:dyDescent="0.3">
      <c r="Y18" s="6"/>
    </row>
    <row r="19" spans="2:25" x14ac:dyDescent="0.3">
      <c r="C19" s="4" t="s">
        <v>28</v>
      </c>
      <c r="E19" s="4" t="s">
        <v>29</v>
      </c>
      <c r="F19" s="4" t="s">
        <v>15</v>
      </c>
      <c r="G19" s="27" t="s">
        <v>146</v>
      </c>
      <c r="O19" s="6">
        <f>'jaarrek totaal'!F25</f>
        <v>0</v>
      </c>
      <c r="P19" s="6">
        <f>'jaarrek totaal'!G25</f>
        <v>0</v>
      </c>
      <c r="Q19" s="6">
        <f>'jaarrek totaal'!H25</f>
        <v>0</v>
      </c>
      <c r="R19" s="6">
        <f>'jaarrek totaal'!I25</f>
        <v>0</v>
      </c>
      <c r="S19" s="6">
        <f>'jaarrek totaal'!J25</f>
        <v>0</v>
      </c>
      <c r="Y19" s="6"/>
    </row>
    <row r="20" spans="2:25" x14ac:dyDescent="0.3">
      <c r="F20" s="4" t="s">
        <v>16</v>
      </c>
      <c r="G20" s="5" t="s">
        <v>17</v>
      </c>
      <c r="O20" s="6">
        <f>'jaarrek totaal'!F26</f>
        <v>0</v>
      </c>
      <c r="P20" s="6">
        <f>'jaarrek totaal'!G26</f>
        <v>0</v>
      </c>
      <c r="Q20" s="6">
        <f>'jaarrek totaal'!H26</f>
        <v>0</v>
      </c>
      <c r="R20" s="6">
        <f>'jaarrek totaal'!I26</f>
        <v>0</v>
      </c>
      <c r="S20" s="6">
        <f>'jaarrek totaal'!J26</f>
        <v>0</v>
      </c>
      <c r="Y20" s="6"/>
    </row>
    <row r="21" spans="2:25" x14ac:dyDescent="0.3">
      <c r="F21" s="4" t="s">
        <v>19</v>
      </c>
      <c r="G21" s="5" t="s">
        <v>20</v>
      </c>
      <c r="U21" s="6">
        <f>'jaarrek totaal'!F57</f>
        <v>0</v>
      </c>
      <c r="V21" s="6">
        <f>'jaarrek totaal'!G57</f>
        <v>0</v>
      </c>
      <c r="W21" s="6">
        <f>'jaarrek totaal'!H57</f>
        <v>0</v>
      </c>
      <c r="X21" s="6">
        <f>'jaarrek totaal'!I57</f>
        <v>0</v>
      </c>
      <c r="Y21" s="6">
        <f>'jaarrek totaal'!J57</f>
        <v>0</v>
      </c>
    </row>
    <row r="22" spans="2:25" s="7" customFormat="1" x14ac:dyDescent="0.3">
      <c r="F22" s="7" t="s">
        <v>23</v>
      </c>
      <c r="G22" s="8"/>
      <c r="I22" s="7" t="e">
        <f>O22/U22</f>
        <v>#DIV/0!</v>
      </c>
      <c r="J22" s="7" t="e">
        <f>P22/V22</f>
        <v>#DIV/0!</v>
      </c>
      <c r="K22" s="7" t="e">
        <f>Q22/W22</f>
        <v>#DIV/0!</v>
      </c>
      <c r="L22" s="7" t="e">
        <f>R22/X22</f>
        <v>#DIV/0!</v>
      </c>
      <c r="M22" s="7" t="e">
        <f>S22/Y22</f>
        <v>#DIV/0!</v>
      </c>
      <c r="N22" s="9"/>
      <c r="O22" s="9">
        <f t="shared" ref="O22:Q22" si="2">SUM(O19:O21)</f>
        <v>0</v>
      </c>
      <c r="P22" s="9">
        <f t="shared" si="2"/>
        <v>0</v>
      </c>
      <c r="Q22" s="9">
        <f t="shared" si="2"/>
        <v>0</v>
      </c>
      <c r="R22" s="9">
        <f>SUM(R19:R21)</f>
        <v>0</v>
      </c>
      <c r="S22" s="9">
        <f>SUM(S19:S21)</f>
        <v>0</v>
      </c>
      <c r="T22" s="9"/>
      <c r="U22" s="9">
        <f t="shared" ref="U22:Y22" si="3">SUM(U19:U21)</f>
        <v>0</v>
      </c>
      <c r="V22" s="9">
        <f t="shared" si="3"/>
        <v>0</v>
      </c>
      <c r="W22" s="9">
        <f t="shared" si="3"/>
        <v>0</v>
      </c>
      <c r="X22" s="9">
        <f t="shared" si="3"/>
        <v>0</v>
      </c>
      <c r="Y22" s="9">
        <f t="shared" si="3"/>
        <v>0</v>
      </c>
    </row>
    <row r="23" spans="2:25" x14ac:dyDescent="0.3">
      <c r="Y23" s="6"/>
    </row>
    <row r="24" spans="2:25" x14ac:dyDescent="0.3">
      <c r="B24" s="4" t="s">
        <v>30</v>
      </c>
      <c r="E24" s="4" t="s">
        <v>31</v>
      </c>
      <c r="F24" s="11" t="s">
        <v>32</v>
      </c>
      <c r="G24" s="5" t="s">
        <v>33</v>
      </c>
      <c r="O24" s="6">
        <f>'jaarrek totaal'!F63</f>
        <v>0</v>
      </c>
      <c r="P24" s="6">
        <f>'jaarrek totaal'!G63</f>
        <v>0</v>
      </c>
      <c r="Q24" s="6">
        <f>'jaarrek totaal'!H63</f>
        <v>0</v>
      </c>
      <c r="R24" s="6">
        <f>'jaarrek totaal'!I63</f>
        <v>0</v>
      </c>
      <c r="S24" s="6">
        <f>'jaarrek totaal'!J63</f>
        <v>0</v>
      </c>
      <c r="Y24" s="6"/>
    </row>
    <row r="25" spans="2:25" x14ac:dyDescent="0.3">
      <c r="E25" s="4" t="s">
        <v>34</v>
      </c>
      <c r="F25" s="4" t="s">
        <v>35</v>
      </c>
      <c r="G25" s="5" t="s">
        <v>36</v>
      </c>
      <c r="U25" s="6">
        <f>'jaarrek totaal'!F89</f>
        <v>0</v>
      </c>
      <c r="V25" s="6">
        <f>'jaarrek totaal'!G89</f>
        <v>0</v>
      </c>
      <c r="W25" s="6">
        <f>'jaarrek totaal'!H89</f>
        <v>0</v>
      </c>
      <c r="X25" s="6">
        <f>'jaarrek totaal'!I89</f>
        <v>0</v>
      </c>
      <c r="Y25" s="6">
        <f>'jaarrek totaal'!J89</f>
        <v>0</v>
      </c>
    </row>
    <row r="26" spans="2:25" x14ac:dyDescent="0.3">
      <c r="F26" s="12" t="s">
        <v>37</v>
      </c>
      <c r="G26" s="5" t="s">
        <v>38</v>
      </c>
      <c r="U26" s="42">
        <f>'jaarrek totaal'!F90</f>
        <v>0</v>
      </c>
      <c r="V26" s="6">
        <f>'jaarrek totaal'!G90</f>
        <v>0</v>
      </c>
      <c r="W26" s="6">
        <f>'jaarrek totaal'!H90</f>
        <v>0</v>
      </c>
      <c r="X26" s="6">
        <f>'jaarrek totaal'!I90</f>
        <v>0</v>
      </c>
      <c r="Y26" s="6">
        <f>'jaarrek totaal'!J90</f>
        <v>0</v>
      </c>
    </row>
    <row r="27" spans="2:25" x14ac:dyDescent="0.3">
      <c r="F27" s="4" t="s">
        <v>39</v>
      </c>
      <c r="U27" s="47">
        <v>0</v>
      </c>
      <c r="V27" s="47">
        <v>0</v>
      </c>
      <c r="W27" s="47">
        <v>0</v>
      </c>
      <c r="X27" s="47">
        <v>0</v>
      </c>
      <c r="Y27" s="47">
        <v>0</v>
      </c>
    </row>
    <row r="28" spans="2:25" x14ac:dyDescent="0.3">
      <c r="F28" s="4" t="s">
        <v>40</v>
      </c>
      <c r="I28" s="4" t="e">
        <f>O28/U28</f>
        <v>#DIV/0!</v>
      </c>
      <c r="J28" s="4" t="e">
        <f>P28/V28</f>
        <v>#DIV/0!</v>
      </c>
      <c r="K28" s="4" t="e">
        <f>Q28/W28</f>
        <v>#DIV/0!</v>
      </c>
      <c r="L28" s="4" t="e">
        <f>R28/X28</f>
        <v>#DIV/0!</v>
      </c>
      <c r="M28" s="4" t="e">
        <f>S28/Y28</f>
        <v>#DIV/0!</v>
      </c>
      <c r="O28" s="6">
        <f t="shared" ref="O28:Q28" si="4">SUM(O24:O27)</f>
        <v>0</v>
      </c>
      <c r="P28" s="6">
        <f t="shared" si="4"/>
        <v>0</v>
      </c>
      <c r="Q28" s="6">
        <f t="shared" si="4"/>
        <v>0</v>
      </c>
      <c r="R28" s="6">
        <f>SUM(R24:R27)</f>
        <v>0</v>
      </c>
      <c r="S28" s="6">
        <f>SUM(S24:S27)</f>
        <v>0</v>
      </c>
      <c r="U28" s="6">
        <f t="shared" ref="U28" si="5">SUM(U24:U27)</f>
        <v>0</v>
      </c>
      <c r="V28" s="6">
        <f t="shared" ref="V28:Y28" si="6">SUM(V24:V27)</f>
        <v>0</v>
      </c>
      <c r="W28" s="6">
        <f t="shared" si="6"/>
        <v>0</v>
      </c>
      <c r="X28" s="6">
        <f t="shared" si="6"/>
        <v>0</v>
      </c>
      <c r="Y28" s="6">
        <f t="shared" si="6"/>
        <v>0</v>
      </c>
    </row>
    <row r="29" spans="2:25" s="7" customFormat="1" x14ac:dyDescent="0.3">
      <c r="F29" s="7" t="s">
        <v>41</v>
      </c>
      <c r="G29" s="8"/>
      <c r="I29" s="7" t="e">
        <f t="shared" ref="I29:K29" si="7">I28*365</f>
        <v>#DIV/0!</v>
      </c>
      <c r="J29" s="7" t="e">
        <f t="shared" si="7"/>
        <v>#DIV/0!</v>
      </c>
      <c r="K29" s="7" t="e">
        <f t="shared" si="7"/>
        <v>#DIV/0!</v>
      </c>
      <c r="L29" s="7" t="e">
        <f>L28*365</f>
        <v>#DIV/0!</v>
      </c>
      <c r="M29" s="7" t="e">
        <f>M28*365</f>
        <v>#DIV/0!</v>
      </c>
      <c r="N29" s="9"/>
      <c r="O29" s="9"/>
      <c r="P29" s="9"/>
      <c r="Q29" s="9"/>
      <c r="R29" s="9"/>
      <c r="S29" s="9"/>
      <c r="T29" s="9"/>
      <c r="U29" s="9"/>
      <c r="V29" s="9"/>
      <c r="W29" s="9"/>
      <c r="X29" s="9"/>
      <c r="Y29" s="9"/>
    </row>
    <row r="30" spans="2:25" x14ac:dyDescent="0.3">
      <c r="Y30" s="6"/>
    </row>
    <row r="31" spans="2:25" x14ac:dyDescent="0.3">
      <c r="B31" s="4" t="s">
        <v>42</v>
      </c>
      <c r="E31" s="4" t="s">
        <v>43</v>
      </c>
      <c r="F31" s="4" t="s">
        <v>13</v>
      </c>
      <c r="G31" s="5" t="s">
        <v>14</v>
      </c>
      <c r="O31" s="6">
        <f>'jaarrek totaal'!F22</f>
        <v>0</v>
      </c>
      <c r="P31" s="6">
        <f>'jaarrek totaal'!G22</f>
        <v>0</v>
      </c>
      <c r="Q31" s="6">
        <f>'jaarrek totaal'!H22</f>
        <v>0</v>
      </c>
      <c r="R31" s="6">
        <f>'jaarrek totaal'!I22</f>
        <v>0</v>
      </c>
      <c r="S31" s="6">
        <f>'jaarrek totaal'!J22</f>
        <v>0</v>
      </c>
      <c r="Y31" s="6"/>
    </row>
    <row r="32" spans="2:25" x14ac:dyDescent="0.3">
      <c r="E32" s="4" t="s">
        <v>44</v>
      </c>
      <c r="F32" s="4" t="s">
        <v>45</v>
      </c>
      <c r="G32" s="5" t="s">
        <v>46</v>
      </c>
      <c r="U32" s="6">
        <f>'jaarrek totaal'!F81</f>
        <v>0</v>
      </c>
      <c r="V32" s="6">
        <f>'jaarrek totaal'!G81</f>
        <v>0</v>
      </c>
      <c r="W32" s="6">
        <f>'jaarrek totaal'!H81</f>
        <v>0</v>
      </c>
      <c r="X32" s="6">
        <f>'jaarrek totaal'!I81</f>
        <v>0</v>
      </c>
      <c r="Y32" s="6">
        <f>'jaarrek totaal'!J81</f>
        <v>0</v>
      </c>
    </row>
    <row r="33" spans="2:25" x14ac:dyDescent="0.3">
      <c r="F33" s="4" t="s">
        <v>47</v>
      </c>
      <c r="U33" s="47">
        <v>0</v>
      </c>
      <c r="V33" s="47">
        <v>0</v>
      </c>
      <c r="W33" s="47">
        <v>0</v>
      </c>
      <c r="X33" s="47">
        <v>0</v>
      </c>
      <c r="Y33" s="47">
        <v>0</v>
      </c>
    </row>
    <row r="34" spans="2:25" x14ac:dyDescent="0.3">
      <c r="F34" s="4" t="s">
        <v>40</v>
      </c>
      <c r="I34" s="4" t="e">
        <f>O34/U34</f>
        <v>#DIV/0!</v>
      </c>
      <c r="J34" s="4" t="e">
        <f>P34/V34</f>
        <v>#DIV/0!</v>
      </c>
      <c r="K34" s="4" t="e">
        <f>Q34/W34</f>
        <v>#DIV/0!</v>
      </c>
      <c r="L34" s="4" t="e">
        <f>R34/X34</f>
        <v>#DIV/0!</v>
      </c>
      <c r="M34" s="4" t="e">
        <f>S34/Y34</f>
        <v>#DIV/0!</v>
      </c>
      <c r="O34" s="6">
        <f t="shared" ref="O34:Q34" si="8">SUM(O31:O33)</f>
        <v>0</v>
      </c>
      <c r="P34" s="6">
        <f t="shared" si="8"/>
        <v>0</v>
      </c>
      <c r="Q34" s="6">
        <f t="shared" si="8"/>
        <v>0</v>
      </c>
      <c r="R34" s="6">
        <f>SUM(R31:R33)</f>
        <v>0</v>
      </c>
      <c r="S34" s="6">
        <f>SUM(S31:S33)</f>
        <v>0</v>
      </c>
      <c r="U34" s="6">
        <f t="shared" ref="U34" si="9">SUM(U31:U33)</f>
        <v>0</v>
      </c>
      <c r="V34" s="6">
        <f t="shared" ref="V34:Y34" si="10">SUM(V31:V33)</f>
        <v>0</v>
      </c>
      <c r="W34" s="6">
        <f t="shared" si="10"/>
        <v>0</v>
      </c>
      <c r="X34" s="6">
        <f t="shared" si="10"/>
        <v>0</v>
      </c>
      <c r="Y34" s="6">
        <f t="shared" si="10"/>
        <v>0</v>
      </c>
    </row>
    <row r="35" spans="2:25" s="7" customFormat="1" x14ac:dyDescent="0.3">
      <c r="F35" s="7" t="s">
        <v>41</v>
      </c>
      <c r="G35" s="8"/>
      <c r="I35" s="7" t="e">
        <f t="shared" ref="I35:K35" si="11">I34*365</f>
        <v>#DIV/0!</v>
      </c>
      <c r="J35" s="7" t="e">
        <f t="shared" si="11"/>
        <v>#DIV/0!</v>
      </c>
      <c r="K35" s="7" t="e">
        <f t="shared" si="11"/>
        <v>#DIV/0!</v>
      </c>
      <c r="L35" s="7" t="e">
        <f>L34*365</f>
        <v>#DIV/0!</v>
      </c>
      <c r="M35" s="7" t="e">
        <f>M34*365</f>
        <v>#DIV/0!</v>
      </c>
      <c r="N35" s="9"/>
      <c r="O35" s="9"/>
      <c r="P35" s="9"/>
      <c r="Q35" s="9"/>
      <c r="R35" s="9"/>
      <c r="S35" s="9"/>
      <c r="T35" s="9"/>
      <c r="U35" s="9"/>
      <c r="V35" s="9"/>
      <c r="W35" s="9"/>
      <c r="X35" s="9"/>
      <c r="Y35" s="9"/>
    </row>
    <row r="36" spans="2:25" s="13" customFormat="1" x14ac:dyDescent="0.3">
      <c r="G36" s="14"/>
      <c r="N36" s="15"/>
      <c r="O36" s="15"/>
      <c r="P36" s="15"/>
      <c r="Q36" s="15"/>
      <c r="R36" s="15"/>
      <c r="S36" s="15"/>
      <c r="T36" s="15"/>
      <c r="U36" s="15"/>
      <c r="V36" s="15"/>
      <c r="W36" s="15"/>
      <c r="X36" s="15"/>
      <c r="Y36" s="15"/>
    </row>
    <row r="37" spans="2:25" s="7" customFormat="1" x14ac:dyDescent="0.3">
      <c r="B37" s="7" t="s">
        <v>48</v>
      </c>
      <c r="F37" s="7" t="s">
        <v>49</v>
      </c>
      <c r="G37" s="8"/>
      <c r="I37" s="7" t="e">
        <f>I29/I35</f>
        <v>#DIV/0!</v>
      </c>
      <c r="J37" s="7" t="e">
        <f t="shared" ref="J37:K37" si="12">J29/J35</f>
        <v>#DIV/0!</v>
      </c>
      <c r="K37" s="7" t="e">
        <f t="shared" si="12"/>
        <v>#DIV/0!</v>
      </c>
      <c r="L37" s="7" t="e">
        <f>L29/L35</f>
        <v>#DIV/0!</v>
      </c>
      <c r="M37" s="7" t="e">
        <f>M29/M35</f>
        <v>#DIV/0!</v>
      </c>
      <c r="N37" s="9"/>
      <c r="O37" s="9"/>
      <c r="P37" s="9"/>
      <c r="Q37" s="9"/>
      <c r="R37" s="9"/>
      <c r="S37" s="9"/>
      <c r="T37" s="9"/>
      <c r="U37" s="9"/>
      <c r="V37" s="9"/>
      <c r="W37" s="9"/>
      <c r="X37" s="9"/>
      <c r="Y37" s="9"/>
    </row>
    <row r="38" spans="2:25" s="13" customFormat="1" x14ac:dyDescent="0.3">
      <c r="F38" s="28" t="s">
        <v>277</v>
      </c>
      <c r="G38" s="14"/>
      <c r="N38" s="15"/>
      <c r="O38" s="15"/>
      <c r="P38" s="15"/>
      <c r="Q38" s="15"/>
      <c r="R38" s="15"/>
      <c r="S38" s="15"/>
      <c r="T38" s="15"/>
      <c r="U38" s="15"/>
      <c r="V38" s="15"/>
      <c r="W38" s="15"/>
      <c r="X38" s="15"/>
      <c r="Y38" s="15"/>
    </row>
    <row r="39" spans="2:25" x14ac:dyDescent="0.3">
      <c r="Y39" s="6"/>
    </row>
    <row r="40" spans="2:25" x14ac:dyDescent="0.3">
      <c r="B40" s="4" t="s">
        <v>50</v>
      </c>
      <c r="Y40" s="6"/>
    </row>
    <row r="41" spans="2:25" x14ac:dyDescent="0.3">
      <c r="C41" s="4" t="s">
        <v>51</v>
      </c>
      <c r="E41" s="4" t="s">
        <v>52</v>
      </c>
      <c r="F41" s="4" t="s">
        <v>53</v>
      </c>
      <c r="G41" s="5" t="s">
        <v>54</v>
      </c>
      <c r="O41" s="6">
        <f>'jaarrek totaal'!F32</f>
        <v>0</v>
      </c>
      <c r="P41" s="6">
        <f>'jaarrek totaal'!G32</f>
        <v>0</v>
      </c>
      <c r="Q41" s="6">
        <f>'jaarrek totaal'!H32</f>
        <v>0</v>
      </c>
      <c r="R41" s="6">
        <f>'jaarrek totaal'!I32</f>
        <v>0</v>
      </c>
      <c r="S41" s="6">
        <f>'jaarrek totaal'!J32</f>
        <v>0</v>
      </c>
      <c r="Y41" s="6"/>
    </row>
    <row r="42" spans="2:25" x14ac:dyDescent="0.3">
      <c r="E42" s="4" t="s">
        <v>55</v>
      </c>
      <c r="F42" s="4" t="s">
        <v>56</v>
      </c>
      <c r="G42" s="5" t="s">
        <v>57</v>
      </c>
      <c r="U42" s="6">
        <f>'jaarrek totaal'!F75</f>
        <v>0</v>
      </c>
      <c r="V42" s="6">
        <f>'jaarrek totaal'!G75</f>
        <v>0</v>
      </c>
      <c r="W42" s="6">
        <f>'jaarrek totaal'!H75</f>
        <v>0</v>
      </c>
      <c r="X42" s="6">
        <f>'jaarrek totaal'!I75</f>
        <v>0</v>
      </c>
      <c r="Y42" s="6">
        <f>'jaarrek totaal'!J75</f>
        <v>0</v>
      </c>
    </row>
    <row r="43" spans="2:25" s="7" customFormat="1" x14ac:dyDescent="0.3">
      <c r="F43" s="7" t="s">
        <v>23</v>
      </c>
      <c r="G43" s="8"/>
      <c r="I43" s="16" t="e">
        <f>O43/U43</f>
        <v>#DIV/0!</v>
      </c>
      <c r="J43" s="16" t="e">
        <f>P43/V43</f>
        <v>#DIV/0!</v>
      </c>
      <c r="K43" s="16" t="e">
        <f>Q43/W43</f>
        <v>#DIV/0!</v>
      </c>
      <c r="L43" s="16" t="e">
        <f>R43/X43</f>
        <v>#DIV/0!</v>
      </c>
      <c r="M43" s="16" t="e">
        <f>S43/Y43</f>
        <v>#DIV/0!</v>
      </c>
      <c r="N43" s="9"/>
      <c r="O43" s="9">
        <f t="shared" ref="O43:Q43" si="13">SUM(O41:O42)</f>
        <v>0</v>
      </c>
      <c r="P43" s="9">
        <f t="shared" si="13"/>
        <v>0</v>
      </c>
      <c r="Q43" s="9">
        <f t="shared" si="13"/>
        <v>0</v>
      </c>
      <c r="R43" s="9">
        <f>SUM(R41:R42)</f>
        <v>0</v>
      </c>
      <c r="S43" s="9">
        <f>SUM(S41:S42)</f>
        <v>0</v>
      </c>
      <c r="T43" s="9"/>
      <c r="U43" s="9">
        <f t="shared" ref="U43:W43" si="14">SUM(U41:U42)</f>
        <v>0</v>
      </c>
      <c r="V43" s="9">
        <f t="shared" si="14"/>
        <v>0</v>
      </c>
      <c r="W43" s="9">
        <f t="shared" si="14"/>
        <v>0</v>
      </c>
      <c r="X43" s="9">
        <f>SUM(X41:X42)</f>
        <v>0</v>
      </c>
      <c r="Y43" s="9">
        <f>SUM(Y41:Y42)</f>
        <v>0</v>
      </c>
    </row>
    <row r="44" spans="2:25" x14ac:dyDescent="0.3">
      <c r="Y44" s="6"/>
    </row>
    <row r="45" spans="2:25" x14ac:dyDescent="0.3">
      <c r="C45" s="26" t="s">
        <v>283</v>
      </c>
      <c r="E45" s="26" t="s">
        <v>284</v>
      </c>
      <c r="F45" s="4" t="s">
        <v>53</v>
      </c>
      <c r="G45" s="5" t="s">
        <v>54</v>
      </c>
      <c r="O45" s="6">
        <f>'jaarrek totaal'!F32</f>
        <v>0</v>
      </c>
      <c r="P45" s="6">
        <f>'jaarrek totaal'!G32</f>
        <v>0</v>
      </c>
      <c r="Q45" s="6">
        <f>'jaarrek totaal'!H32</f>
        <v>0</v>
      </c>
      <c r="R45" s="6">
        <f>'jaarrek totaal'!I32</f>
        <v>0</v>
      </c>
      <c r="S45" s="6">
        <f>'jaarrek totaal'!J32</f>
        <v>0</v>
      </c>
      <c r="Y45" s="6"/>
    </row>
    <row r="46" spans="2:25" x14ac:dyDescent="0.3">
      <c r="E46" s="26" t="s">
        <v>285</v>
      </c>
      <c r="F46" s="26" t="s">
        <v>286</v>
      </c>
      <c r="G46" s="27" t="s">
        <v>164</v>
      </c>
      <c r="O46" s="6">
        <f>'jaarrek totaal'!F38</f>
        <v>0</v>
      </c>
      <c r="P46" s="6">
        <f>'jaarrek totaal'!G38</f>
        <v>0</v>
      </c>
      <c r="Q46" s="6">
        <f>'jaarrek totaal'!H38</f>
        <v>0</v>
      </c>
      <c r="R46" s="6">
        <f>'jaarrek totaal'!I38</f>
        <v>0</v>
      </c>
      <c r="S46" s="6">
        <f>'jaarrek totaal'!J38</f>
        <v>0</v>
      </c>
      <c r="Y46" s="6"/>
    </row>
    <row r="47" spans="2:25" x14ac:dyDescent="0.3">
      <c r="F47" s="26" t="s">
        <v>61</v>
      </c>
      <c r="G47" s="27" t="s">
        <v>62</v>
      </c>
      <c r="O47" s="6">
        <f>'jaarrek totaal'!F46</f>
        <v>0</v>
      </c>
      <c r="P47" s="6">
        <f>'jaarrek totaal'!G46</f>
        <v>0</v>
      </c>
      <c r="Q47" s="6">
        <f>'jaarrek totaal'!H46</f>
        <v>0</v>
      </c>
      <c r="R47" s="6">
        <f>'jaarrek totaal'!I46</f>
        <v>0</v>
      </c>
      <c r="S47" s="6">
        <f>'jaarrek totaal'!J46</f>
        <v>0</v>
      </c>
      <c r="Y47" s="6"/>
    </row>
    <row r="48" spans="2:25" x14ac:dyDescent="0.3">
      <c r="F48" s="4" t="s">
        <v>56</v>
      </c>
      <c r="G48" s="5" t="s">
        <v>57</v>
      </c>
      <c r="U48" s="6">
        <f>'jaarrek totaal'!F75</f>
        <v>0</v>
      </c>
      <c r="V48" s="6">
        <f>'jaarrek totaal'!G75</f>
        <v>0</v>
      </c>
      <c r="W48" s="6">
        <f>'jaarrek totaal'!H75</f>
        <v>0</v>
      </c>
      <c r="X48" s="6">
        <f>'jaarrek totaal'!I75</f>
        <v>0</v>
      </c>
      <c r="Y48" s="6">
        <f>'jaarrek totaal'!J75</f>
        <v>0</v>
      </c>
    </row>
    <row r="49" spans="3:25" s="7" customFormat="1" x14ac:dyDescent="0.3">
      <c r="F49" s="7" t="s">
        <v>23</v>
      </c>
      <c r="G49" s="8"/>
      <c r="I49" s="16" t="e">
        <f>O49/U49</f>
        <v>#DIV/0!</v>
      </c>
      <c r="J49" s="16" t="e">
        <f>P49/V49</f>
        <v>#DIV/0!</v>
      </c>
      <c r="K49" s="16" t="e">
        <f>Q49/W49</f>
        <v>#DIV/0!</v>
      </c>
      <c r="L49" s="16" t="e">
        <f>R49/X49</f>
        <v>#DIV/0!</v>
      </c>
      <c r="M49" s="16" t="e">
        <f>S49/Y49</f>
        <v>#DIV/0!</v>
      </c>
      <c r="N49" s="9"/>
      <c r="O49" s="9">
        <f>SUM(O45:O48)</f>
        <v>0</v>
      </c>
      <c r="P49" s="9">
        <f t="shared" ref="P49:S49" si="15">SUM(P45:P48)</f>
        <v>0</v>
      </c>
      <c r="Q49" s="9">
        <f t="shared" si="15"/>
        <v>0</v>
      </c>
      <c r="R49" s="9">
        <f t="shared" si="15"/>
        <v>0</v>
      </c>
      <c r="S49" s="9">
        <f t="shared" si="15"/>
        <v>0</v>
      </c>
      <c r="T49" s="9"/>
      <c r="U49" s="9">
        <f>SUM(U48)</f>
        <v>0</v>
      </c>
      <c r="V49" s="9">
        <f t="shared" ref="V49:Y49" si="16">SUM(V48)</f>
        <v>0</v>
      </c>
      <c r="W49" s="9">
        <f t="shared" si="16"/>
        <v>0</v>
      </c>
      <c r="X49" s="9">
        <f t="shared" si="16"/>
        <v>0</v>
      </c>
      <c r="Y49" s="9">
        <f t="shared" si="16"/>
        <v>0</v>
      </c>
    </row>
    <row r="50" spans="3:25" x14ac:dyDescent="0.3">
      <c r="Y50" s="6"/>
    </row>
    <row r="51" spans="3:25" x14ac:dyDescent="0.3">
      <c r="C51" s="26" t="s">
        <v>288</v>
      </c>
      <c r="E51" s="26" t="s">
        <v>289</v>
      </c>
      <c r="F51" s="26" t="s">
        <v>249</v>
      </c>
      <c r="G51" s="27" t="s">
        <v>250</v>
      </c>
      <c r="O51" s="6">
        <f>'jaarrek totaal'!F105</f>
        <v>0</v>
      </c>
      <c r="P51" s="6">
        <f>'jaarrek totaal'!G105</f>
        <v>0</v>
      </c>
      <c r="Q51" s="6">
        <f>'jaarrek totaal'!H105</f>
        <v>0</v>
      </c>
      <c r="R51" s="6">
        <f>'jaarrek totaal'!I105</f>
        <v>0</v>
      </c>
      <c r="S51" s="6">
        <f>'jaarrek totaal'!J105</f>
        <v>0</v>
      </c>
      <c r="Y51" s="6"/>
    </row>
    <row r="52" spans="3:25" x14ac:dyDescent="0.3">
      <c r="E52" s="26" t="s">
        <v>290</v>
      </c>
      <c r="F52" s="26" t="s">
        <v>233</v>
      </c>
      <c r="G52" s="27" t="s">
        <v>232</v>
      </c>
      <c r="O52" s="6">
        <f>'jaarrek totaal'!F93</f>
        <v>0</v>
      </c>
      <c r="P52" s="6">
        <f>'jaarrek totaal'!G93</f>
        <v>0</v>
      </c>
      <c r="Q52" s="6">
        <f>'jaarrek totaal'!H93</f>
        <v>0</v>
      </c>
      <c r="R52" s="6">
        <f>'jaarrek totaal'!I93</f>
        <v>0</v>
      </c>
      <c r="S52" s="6">
        <f>'jaarrek totaal'!J93</f>
        <v>0</v>
      </c>
      <c r="Y52" s="6"/>
    </row>
    <row r="53" spans="3:25" ht="15" customHeight="1" x14ac:dyDescent="0.3">
      <c r="F53" s="26" t="s">
        <v>234</v>
      </c>
      <c r="G53" s="27" t="s">
        <v>84</v>
      </c>
      <c r="O53" s="6">
        <f>'jaarrek totaal'!F96</f>
        <v>0</v>
      </c>
      <c r="P53" s="6">
        <f>'jaarrek totaal'!G96</f>
        <v>0</v>
      </c>
      <c r="Q53" s="6">
        <f>'jaarrek totaal'!H96</f>
        <v>0</v>
      </c>
      <c r="R53" s="6">
        <f>'jaarrek totaal'!I96</f>
        <v>0</v>
      </c>
      <c r="S53" s="6">
        <f>'jaarrek totaal'!J96</f>
        <v>0</v>
      </c>
      <c r="Y53" s="6"/>
    </row>
    <row r="54" spans="3:25" x14ac:dyDescent="0.3">
      <c r="F54" s="26" t="s">
        <v>59</v>
      </c>
      <c r="G54" s="27" t="s">
        <v>86</v>
      </c>
      <c r="O54" s="6">
        <f>'jaarrek totaal'!F97</f>
        <v>0</v>
      </c>
      <c r="P54" s="6">
        <f>'jaarrek totaal'!G97</f>
        <v>0</v>
      </c>
      <c r="Q54" s="6">
        <f>'jaarrek totaal'!H97</f>
        <v>0</v>
      </c>
      <c r="R54" s="6">
        <f>'jaarrek totaal'!I97</f>
        <v>0</v>
      </c>
      <c r="S54" s="6">
        <f>'jaarrek totaal'!J97</f>
        <v>0</v>
      </c>
      <c r="Y54" s="6"/>
    </row>
    <row r="55" spans="3:25" x14ac:dyDescent="0.3">
      <c r="F55" s="26" t="s">
        <v>286</v>
      </c>
      <c r="G55" s="27" t="s">
        <v>164</v>
      </c>
      <c r="U55" s="6">
        <f>'jaarrek totaal'!F38</f>
        <v>0</v>
      </c>
      <c r="V55" s="6">
        <f>'jaarrek totaal'!G38</f>
        <v>0</v>
      </c>
      <c r="W55" s="6">
        <f>'jaarrek totaal'!H38</f>
        <v>0</v>
      </c>
      <c r="X55" s="6">
        <f>'jaarrek totaal'!I38</f>
        <v>0</v>
      </c>
      <c r="Y55" s="6">
        <f>'jaarrek totaal'!J38</f>
        <v>0</v>
      </c>
    </row>
    <row r="56" spans="3:25" x14ac:dyDescent="0.3">
      <c r="F56" s="26" t="s">
        <v>291</v>
      </c>
      <c r="G56" s="27" t="s">
        <v>178</v>
      </c>
      <c r="U56" s="6">
        <f>'jaarrek totaal'!F45</f>
        <v>0</v>
      </c>
      <c r="V56" s="6">
        <f>'jaarrek totaal'!G45</f>
        <v>0</v>
      </c>
      <c r="W56" s="6">
        <f>'jaarrek totaal'!H45</f>
        <v>0</v>
      </c>
      <c r="X56" s="6">
        <f>'jaarrek totaal'!I45</f>
        <v>0</v>
      </c>
      <c r="Y56" s="6">
        <f>'jaarrek totaal'!J45</f>
        <v>0</v>
      </c>
    </row>
    <row r="57" spans="3:25" s="7" customFormat="1" x14ac:dyDescent="0.3">
      <c r="F57" s="7" t="s">
        <v>23</v>
      </c>
      <c r="G57" s="8"/>
      <c r="I57" s="16" t="e">
        <f>O57/U57</f>
        <v>#DIV/0!</v>
      </c>
      <c r="J57" s="16" t="e">
        <f>P57/V57</f>
        <v>#DIV/0!</v>
      </c>
      <c r="K57" s="16" t="e">
        <f>Q57/W57</f>
        <v>#DIV/0!</v>
      </c>
      <c r="L57" s="16" t="e">
        <f>R57/X57</f>
        <v>#DIV/0!</v>
      </c>
      <c r="M57" s="16" t="e">
        <f>S57/Y57</f>
        <v>#DIV/0!</v>
      </c>
      <c r="N57" s="9"/>
      <c r="O57" s="9">
        <f>SUM(O51:O56)</f>
        <v>0</v>
      </c>
      <c r="P57" s="9">
        <f t="shared" ref="P57:S57" si="17">SUM(P51:P56)</f>
        <v>0</v>
      </c>
      <c r="Q57" s="9">
        <f t="shared" si="17"/>
        <v>0</v>
      </c>
      <c r="R57" s="9">
        <f t="shared" si="17"/>
        <v>0</v>
      </c>
      <c r="S57" s="9">
        <f t="shared" si="17"/>
        <v>0</v>
      </c>
      <c r="T57" s="9"/>
      <c r="U57" s="9">
        <f>SUM(U55:U56)</f>
        <v>0</v>
      </c>
      <c r="V57" s="9">
        <f t="shared" ref="V57:Y57" si="18">SUM(V55:V56)</f>
        <v>0</v>
      </c>
      <c r="W57" s="9">
        <f t="shared" si="18"/>
        <v>0</v>
      </c>
      <c r="X57" s="9">
        <f t="shared" si="18"/>
        <v>0</v>
      </c>
      <c r="Y57" s="9">
        <f t="shared" si="18"/>
        <v>0</v>
      </c>
    </row>
    <row r="58" spans="3:25" x14ac:dyDescent="0.3">
      <c r="Y58" s="6"/>
    </row>
    <row r="59" spans="3:25" x14ac:dyDescent="0.3">
      <c r="C59" s="26" t="s">
        <v>292</v>
      </c>
      <c r="F59" s="26" t="s">
        <v>249</v>
      </c>
      <c r="G59" s="27" t="s">
        <v>250</v>
      </c>
      <c r="O59" s="6">
        <f>'jaarrek totaal'!F105</f>
        <v>0</v>
      </c>
      <c r="P59" s="6">
        <f>'jaarrek totaal'!G105</f>
        <v>0</v>
      </c>
      <c r="Q59" s="6">
        <f>'jaarrek totaal'!H105</f>
        <v>0</v>
      </c>
      <c r="R59" s="6">
        <f>'jaarrek totaal'!I105</f>
        <v>0</v>
      </c>
      <c r="S59" s="6">
        <f>'jaarrek totaal'!J105</f>
        <v>0</v>
      </c>
      <c r="Y59" s="6"/>
    </row>
    <row r="60" spans="3:25" x14ac:dyDescent="0.3">
      <c r="E60" s="26" t="s">
        <v>293</v>
      </c>
      <c r="F60" s="26" t="s">
        <v>233</v>
      </c>
      <c r="G60" s="27" t="s">
        <v>232</v>
      </c>
      <c r="O60" s="6">
        <f>'jaarrek totaal'!F93</f>
        <v>0</v>
      </c>
      <c r="P60" s="6">
        <f>'jaarrek totaal'!G93</f>
        <v>0</v>
      </c>
      <c r="Q60" s="6">
        <f>'jaarrek totaal'!H93</f>
        <v>0</v>
      </c>
      <c r="R60" s="6">
        <f>'jaarrek totaal'!I93</f>
        <v>0</v>
      </c>
      <c r="S60" s="6">
        <f>'jaarrek totaal'!J93</f>
        <v>0</v>
      </c>
      <c r="Y60" s="6"/>
    </row>
    <row r="61" spans="3:25" x14ac:dyDescent="0.3">
      <c r="E61" s="26" t="s">
        <v>294</v>
      </c>
      <c r="F61" s="26" t="s">
        <v>234</v>
      </c>
      <c r="G61" s="27" t="s">
        <v>84</v>
      </c>
      <c r="O61" s="6">
        <f>'jaarrek totaal'!F96</f>
        <v>0</v>
      </c>
      <c r="P61" s="6">
        <f>'jaarrek totaal'!G96</f>
        <v>0</v>
      </c>
      <c r="Q61" s="6">
        <f>'jaarrek totaal'!H96</f>
        <v>0</v>
      </c>
      <c r="R61" s="6">
        <f>'jaarrek totaal'!I96</f>
        <v>0</v>
      </c>
      <c r="S61" s="6">
        <f>'jaarrek totaal'!J96</f>
        <v>0</v>
      </c>
      <c r="Y61" s="6"/>
    </row>
    <row r="62" spans="3:25" x14ac:dyDescent="0.3">
      <c r="F62" s="26" t="s">
        <v>59</v>
      </c>
      <c r="G62" s="27" t="s">
        <v>86</v>
      </c>
      <c r="O62" s="6">
        <f>'jaarrek totaal'!F97</f>
        <v>0</v>
      </c>
      <c r="P62" s="6">
        <f>'jaarrek totaal'!G97</f>
        <v>0</v>
      </c>
      <c r="Q62" s="6">
        <f>'jaarrek totaal'!H97</f>
        <v>0</v>
      </c>
      <c r="R62" s="6">
        <f>'jaarrek totaal'!I97</f>
        <v>0</v>
      </c>
      <c r="S62" s="6">
        <f>'jaarrek totaal'!J97</f>
        <v>0</v>
      </c>
      <c r="Y62" s="6"/>
    </row>
    <row r="63" spans="3:25" x14ac:dyDescent="0.3">
      <c r="F63" s="26" t="s">
        <v>19</v>
      </c>
      <c r="G63" s="27" t="s">
        <v>20</v>
      </c>
      <c r="U63" s="6">
        <f>'jaarrek totaal'!F57</f>
        <v>0</v>
      </c>
      <c r="V63" s="6">
        <f>'jaarrek totaal'!G57</f>
        <v>0</v>
      </c>
      <c r="W63" s="6">
        <f>'jaarrek totaal'!H57</f>
        <v>0</v>
      </c>
      <c r="X63" s="6">
        <f>'jaarrek totaal'!I57</f>
        <v>0</v>
      </c>
      <c r="Y63" s="6">
        <f>'jaarrek totaal'!J57</f>
        <v>0</v>
      </c>
    </row>
    <row r="64" spans="3:25" s="7" customFormat="1" x14ac:dyDescent="0.3">
      <c r="F64" s="7" t="s">
        <v>23</v>
      </c>
      <c r="G64" s="8"/>
      <c r="I64" s="16" t="e">
        <f>O64/U64</f>
        <v>#DIV/0!</v>
      </c>
      <c r="J64" s="16" t="e">
        <f>P64/V64</f>
        <v>#DIV/0!</v>
      </c>
      <c r="K64" s="16" t="e">
        <f>Q64/W64</f>
        <v>#DIV/0!</v>
      </c>
      <c r="L64" s="16" t="e">
        <f>R64/X64</f>
        <v>#DIV/0!</v>
      </c>
      <c r="M64" s="16" t="e">
        <f>S64/Y64</f>
        <v>#DIV/0!</v>
      </c>
      <c r="N64" s="9"/>
      <c r="O64" s="9">
        <f>SUM(O59:O63)</f>
        <v>0</v>
      </c>
      <c r="P64" s="9">
        <f t="shared" ref="P64:S64" si="19">SUM(P59:P63)</f>
        <v>0</v>
      </c>
      <c r="Q64" s="9">
        <f t="shared" si="19"/>
        <v>0</v>
      </c>
      <c r="R64" s="9">
        <f t="shared" si="19"/>
        <v>0</v>
      </c>
      <c r="S64" s="9">
        <f t="shared" si="19"/>
        <v>0</v>
      </c>
      <c r="T64" s="9"/>
      <c r="U64" s="9">
        <f>SUM(U63)</f>
        <v>0</v>
      </c>
      <c r="V64" s="9">
        <f t="shared" ref="V64:Y64" si="20">SUM(V63)</f>
        <v>0</v>
      </c>
      <c r="W64" s="9">
        <f t="shared" si="20"/>
        <v>0</v>
      </c>
      <c r="X64" s="9">
        <f t="shared" si="20"/>
        <v>0</v>
      </c>
      <c r="Y64" s="9">
        <f t="shared" si="20"/>
        <v>0</v>
      </c>
    </row>
    <row r="65" spans="3:25" x14ac:dyDescent="0.3">
      <c r="Y65" s="6"/>
    </row>
    <row r="66" spans="3:25" x14ac:dyDescent="0.3">
      <c r="C66" s="4" t="s">
        <v>58</v>
      </c>
      <c r="E66" s="26" t="s">
        <v>338</v>
      </c>
      <c r="F66" s="26" t="s">
        <v>341</v>
      </c>
      <c r="G66" s="27" t="s">
        <v>135</v>
      </c>
      <c r="O66" s="6">
        <f>'jaarrek totaal'!F17</f>
        <v>0</v>
      </c>
      <c r="P66" s="6">
        <f>'jaarrek totaal'!G17</f>
        <v>0</v>
      </c>
      <c r="Q66" s="6">
        <f>'jaarrek totaal'!H17</f>
        <v>0</v>
      </c>
      <c r="R66" s="6">
        <f>'jaarrek totaal'!I17</f>
        <v>0</v>
      </c>
      <c r="S66" s="6">
        <f>'jaarrek totaal'!J17</f>
        <v>0</v>
      </c>
      <c r="Y66" s="6"/>
    </row>
    <row r="67" spans="3:25" x14ac:dyDescent="0.3">
      <c r="E67" s="26" t="s">
        <v>339</v>
      </c>
      <c r="F67" s="17" t="s">
        <v>63</v>
      </c>
      <c r="G67" s="5" t="s">
        <v>64</v>
      </c>
      <c r="U67" s="6">
        <f>'jaarrek totaal'!F15</f>
        <v>0</v>
      </c>
      <c r="V67" s="6">
        <f>'jaarrek totaal'!G15</f>
        <v>0</v>
      </c>
      <c r="W67" s="6">
        <f>'jaarrek totaal'!H15</f>
        <v>0</v>
      </c>
      <c r="X67" s="6">
        <f>'jaarrek totaal'!I15</f>
        <v>0</v>
      </c>
      <c r="Y67" s="6">
        <f>'jaarrek totaal'!J15</f>
        <v>0</v>
      </c>
    </row>
    <row r="68" spans="3:25" x14ac:dyDescent="0.3">
      <c r="E68" s="26" t="s">
        <v>340</v>
      </c>
      <c r="F68" s="26" t="s">
        <v>19</v>
      </c>
      <c r="G68" s="27" t="s">
        <v>20</v>
      </c>
      <c r="U68" s="6">
        <f>'jaarrek totaal'!F57</f>
        <v>0</v>
      </c>
      <c r="V68" s="6">
        <f>'jaarrek totaal'!G57</f>
        <v>0</v>
      </c>
      <c r="W68" s="6">
        <f>'jaarrek totaal'!H57</f>
        <v>0</v>
      </c>
      <c r="X68" s="6">
        <f>'jaarrek totaal'!I57</f>
        <v>0</v>
      </c>
      <c r="Y68" s="6">
        <f>'jaarrek totaal'!J57</f>
        <v>0</v>
      </c>
    </row>
    <row r="69" spans="3:25" x14ac:dyDescent="0.3">
      <c r="E69" s="26" t="s">
        <v>342</v>
      </c>
      <c r="F69" s="51" t="s">
        <v>343</v>
      </c>
      <c r="G69" s="27" t="s">
        <v>22</v>
      </c>
      <c r="U69" s="6">
        <f>'jaarrek totaal'!F74</f>
        <v>0</v>
      </c>
      <c r="V69" s="6">
        <f>'jaarrek totaal'!G74</f>
        <v>0</v>
      </c>
      <c r="W69" s="6">
        <f>'jaarrek totaal'!H74</f>
        <v>0</v>
      </c>
      <c r="X69" s="6">
        <f>'jaarrek totaal'!I74</f>
        <v>0</v>
      </c>
      <c r="Y69" s="6">
        <f>'jaarrek totaal'!J74</f>
        <v>0</v>
      </c>
    </row>
    <row r="70" spans="3:25" s="7" customFormat="1" x14ac:dyDescent="0.3">
      <c r="F70" s="7" t="s">
        <v>65</v>
      </c>
      <c r="G70" s="8"/>
      <c r="H70" s="9"/>
      <c r="I70" s="9">
        <f>O70-U70</f>
        <v>0</v>
      </c>
      <c r="J70" s="9">
        <f>P70-V70</f>
        <v>0</v>
      </c>
      <c r="K70" s="9">
        <f>Q70-W70</f>
        <v>0</v>
      </c>
      <c r="L70" s="9">
        <f>R70-X70</f>
        <v>0</v>
      </c>
      <c r="M70" s="9">
        <f>S70-Y70</f>
        <v>0</v>
      </c>
      <c r="N70" s="9"/>
      <c r="O70" s="9">
        <f>SUM(O66:O69)</f>
        <v>0</v>
      </c>
      <c r="P70" s="9">
        <f>SUM(P66:P69)</f>
        <v>0</v>
      </c>
      <c r="Q70" s="9">
        <f>SUM(Q66:Q69)</f>
        <v>0</v>
      </c>
      <c r="R70" s="9">
        <f>SUM(R66:R69)</f>
        <v>0</v>
      </c>
      <c r="S70" s="9">
        <f>SUM(S66:S69)</f>
        <v>0</v>
      </c>
      <c r="T70" s="9"/>
      <c r="U70" s="9">
        <f>SUM(U66:U69)</f>
        <v>0</v>
      </c>
      <c r="V70" s="9">
        <f>SUM(V66:V69)</f>
        <v>0</v>
      </c>
      <c r="W70" s="9">
        <f>SUM(W66:W69)</f>
        <v>0</v>
      </c>
      <c r="X70" s="9">
        <f>SUM(X66:X69)</f>
        <v>0</v>
      </c>
      <c r="Y70" s="9">
        <f>SUM(Y66:Y69)</f>
        <v>0</v>
      </c>
    </row>
    <row r="71" spans="3:25" x14ac:dyDescent="0.3">
      <c r="Y71" s="6"/>
    </row>
    <row r="72" spans="3:25" x14ac:dyDescent="0.3">
      <c r="C72" s="4" t="s">
        <v>66</v>
      </c>
      <c r="E72" s="4" t="s">
        <v>67</v>
      </c>
      <c r="F72" s="4" t="s">
        <v>12</v>
      </c>
      <c r="G72" s="5" t="s">
        <v>68</v>
      </c>
      <c r="O72" s="6">
        <f>'jaarrek totaal'!F21</f>
        <v>0</v>
      </c>
      <c r="P72" s="6">
        <f>'jaarrek totaal'!G21</f>
        <v>0</v>
      </c>
      <c r="Q72" s="6">
        <f>'jaarrek totaal'!H21</f>
        <v>0</v>
      </c>
      <c r="R72" s="6">
        <f>'jaarrek totaal'!I21</f>
        <v>0</v>
      </c>
      <c r="S72" s="6">
        <f>'jaarrek totaal'!J21</f>
        <v>0</v>
      </c>
      <c r="Y72" s="6"/>
    </row>
    <row r="73" spans="3:25" x14ac:dyDescent="0.3">
      <c r="E73" s="4" t="s">
        <v>69</v>
      </c>
      <c r="F73" s="11" t="s">
        <v>13</v>
      </c>
      <c r="G73" s="5" t="s">
        <v>14</v>
      </c>
      <c r="O73" s="6">
        <f>'jaarrek totaal'!F22</f>
        <v>0</v>
      </c>
      <c r="P73" s="6">
        <f>'jaarrek totaal'!G22</f>
        <v>0</v>
      </c>
      <c r="Q73" s="6">
        <f>'jaarrek totaal'!H22</f>
        <v>0</v>
      </c>
      <c r="R73" s="6">
        <f>'jaarrek totaal'!I22</f>
        <v>0</v>
      </c>
      <c r="S73" s="6">
        <f>'jaarrek totaal'!J22</f>
        <v>0</v>
      </c>
      <c r="Y73" s="6"/>
    </row>
    <row r="74" spans="3:25" x14ac:dyDescent="0.3">
      <c r="E74" s="4" t="s">
        <v>70</v>
      </c>
      <c r="F74" s="12" t="s">
        <v>71</v>
      </c>
      <c r="G74" s="5" t="s">
        <v>18</v>
      </c>
      <c r="O74" s="6">
        <f>'jaarrek totaal'!F27</f>
        <v>0</v>
      </c>
      <c r="P74" s="6">
        <f>'jaarrek totaal'!G27</f>
        <v>0</v>
      </c>
      <c r="Q74" s="6">
        <f>'jaarrek totaal'!H27</f>
        <v>0</v>
      </c>
      <c r="R74" s="6">
        <f>'jaarrek totaal'!I27</f>
        <v>0</v>
      </c>
      <c r="S74" s="6">
        <f>'jaarrek totaal'!J27</f>
        <v>0</v>
      </c>
      <c r="Y74" s="6"/>
    </row>
    <row r="75" spans="3:25" x14ac:dyDescent="0.3">
      <c r="E75" s="4" t="s">
        <v>72</v>
      </c>
      <c r="F75" s="4" t="s">
        <v>59</v>
      </c>
      <c r="G75" s="5" t="s">
        <v>60</v>
      </c>
      <c r="U75" s="6">
        <f>'jaarrek totaal'!F39</f>
        <v>0</v>
      </c>
      <c r="V75" s="6">
        <f>'jaarrek totaal'!G39</f>
        <v>0</v>
      </c>
      <c r="W75" s="6">
        <f>'jaarrek totaal'!H39</f>
        <v>0</v>
      </c>
      <c r="X75" s="6">
        <f>'jaarrek totaal'!I39</f>
        <v>0</v>
      </c>
      <c r="Y75" s="6">
        <f>'jaarrek totaal'!J39</f>
        <v>0</v>
      </c>
    </row>
    <row r="76" spans="3:25" x14ac:dyDescent="0.3">
      <c r="F76" s="11" t="s">
        <v>19</v>
      </c>
      <c r="G76" s="5" t="s">
        <v>20</v>
      </c>
      <c r="U76" s="6">
        <f>'jaarrek totaal'!F57</f>
        <v>0</v>
      </c>
      <c r="V76" s="6">
        <f>'jaarrek totaal'!G57</f>
        <v>0</v>
      </c>
      <c r="W76" s="6">
        <f>'jaarrek totaal'!H57</f>
        <v>0</v>
      </c>
      <c r="X76" s="6">
        <f>'jaarrek totaal'!I57</f>
        <v>0</v>
      </c>
      <c r="Y76" s="6">
        <f>'jaarrek totaal'!J57</f>
        <v>0</v>
      </c>
    </row>
    <row r="77" spans="3:25" x14ac:dyDescent="0.3">
      <c r="F77" s="17" t="s">
        <v>73</v>
      </c>
      <c r="G77" s="5" t="s">
        <v>74</v>
      </c>
      <c r="U77" s="6">
        <f>-'jaarrek totaal'!F60</f>
        <v>0</v>
      </c>
      <c r="V77" s="6">
        <f>-'jaarrek totaal'!G60</f>
        <v>0</v>
      </c>
      <c r="W77" s="6">
        <f>-'jaarrek totaal'!H60</f>
        <v>0</v>
      </c>
      <c r="X77" s="6">
        <f>-'jaarrek totaal'!I60</f>
        <v>0</v>
      </c>
      <c r="Y77" s="6">
        <f>-'jaarrek totaal'!J60</f>
        <v>0</v>
      </c>
    </row>
    <row r="78" spans="3:25" x14ac:dyDescent="0.3">
      <c r="F78" s="4" t="s">
        <v>21</v>
      </c>
      <c r="G78" s="5" t="s">
        <v>22</v>
      </c>
      <c r="U78" s="6">
        <f>'jaarrek totaal'!F74</f>
        <v>0</v>
      </c>
      <c r="V78" s="6">
        <f>'jaarrek totaal'!G74</f>
        <v>0</v>
      </c>
      <c r="W78" s="6">
        <f>'jaarrek totaal'!H74</f>
        <v>0</v>
      </c>
      <c r="X78" s="6">
        <f>'jaarrek totaal'!I74</f>
        <v>0</v>
      </c>
      <c r="Y78" s="6">
        <f>'jaarrek totaal'!J74</f>
        <v>0</v>
      </c>
    </row>
    <row r="79" spans="3:25" s="9" customFormat="1" x14ac:dyDescent="0.3">
      <c r="F79" s="9" t="s">
        <v>65</v>
      </c>
      <c r="I79" s="9">
        <f>O79-U79</f>
        <v>0</v>
      </c>
      <c r="J79" s="9">
        <f>P79-V79</f>
        <v>0</v>
      </c>
      <c r="K79" s="9">
        <f>Q79-W79</f>
        <v>0</v>
      </c>
      <c r="L79" s="9">
        <f>R79-X79</f>
        <v>0</v>
      </c>
      <c r="M79" s="9">
        <f>S79-Y79</f>
        <v>0</v>
      </c>
      <c r="O79" s="9">
        <f t="shared" ref="O79:Q79" si="21">SUM(O72:O78)</f>
        <v>0</v>
      </c>
      <c r="P79" s="9">
        <f t="shared" si="21"/>
        <v>0</v>
      </c>
      <c r="Q79" s="9">
        <f t="shared" si="21"/>
        <v>0</v>
      </c>
      <c r="R79" s="9">
        <f>SUM(R72:R78)</f>
        <v>0</v>
      </c>
      <c r="S79" s="9">
        <f>SUM(S72:S78)</f>
        <v>0</v>
      </c>
      <c r="U79" s="9">
        <f t="shared" ref="U79:W79" si="22">SUM(U72:U78)</f>
        <v>0</v>
      </c>
      <c r="V79" s="9">
        <f t="shared" si="22"/>
        <v>0</v>
      </c>
      <c r="W79" s="9">
        <f t="shared" si="22"/>
        <v>0</v>
      </c>
      <c r="X79" s="9">
        <f>SUM(X72:X78)</f>
        <v>0</v>
      </c>
      <c r="Y79" s="9">
        <f>SUM(Y72:Y78)</f>
        <v>0</v>
      </c>
    </row>
    <row r="80" spans="3:25" x14ac:dyDescent="0.3">
      <c r="Y80" s="6"/>
    </row>
    <row r="81" spans="3:25" x14ac:dyDescent="0.3">
      <c r="C81" s="4" t="s">
        <v>75</v>
      </c>
      <c r="E81" s="4" t="s">
        <v>76</v>
      </c>
      <c r="F81" s="4" t="s">
        <v>15</v>
      </c>
      <c r="G81" s="27" t="s">
        <v>146</v>
      </c>
      <c r="O81" s="6">
        <f>'jaarrek totaal'!F25</f>
        <v>0</v>
      </c>
      <c r="P81" s="6">
        <f>'jaarrek totaal'!G25</f>
        <v>0</v>
      </c>
      <c r="Q81" s="6">
        <f>'jaarrek totaal'!H25</f>
        <v>0</v>
      </c>
      <c r="R81" s="6">
        <f>'jaarrek totaal'!I25</f>
        <v>0</v>
      </c>
      <c r="S81" s="6">
        <f>'jaarrek totaal'!J25</f>
        <v>0</v>
      </c>
      <c r="Y81" s="6"/>
    </row>
    <row r="82" spans="3:25" x14ac:dyDescent="0.3">
      <c r="E82" s="4" t="s">
        <v>77</v>
      </c>
      <c r="F82" s="4" t="s">
        <v>16</v>
      </c>
      <c r="G82" s="5" t="s">
        <v>17</v>
      </c>
      <c r="O82" s="6">
        <f>'jaarrek totaal'!F26</f>
        <v>0</v>
      </c>
      <c r="P82" s="6">
        <f>'jaarrek totaal'!G26</f>
        <v>0</v>
      </c>
      <c r="Q82" s="6">
        <f>'jaarrek totaal'!H26</f>
        <v>0</v>
      </c>
      <c r="R82" s="6">
        <f>'jaarrek totaal'!I26</f>
        <v>0</v>
      </c>
      <c r="S82" s="6">
        <f>'jaarrek totaal'!J26</f>
        <v>0</v>
      </c>
      <c r="Y82" s="6"/>
    </row>
    <row r="83" spans="3:25" x14ac:dyDescent="0.3">
      <c r="E83" s="4" t="s">
        <v>78</v>
      </c>
      <c r="F83" s="4" t="s">
        <v>79</v>
      </c>
      <c r="G83" s="5" t="s">
        <v>74</v>
      </c>
      <c r="U83" s="6">
        <f>'jaarrek totaal'!F60</f>
        <v>0</v>
      </c>
      <c r="V83" s="6">
        <f>'jaarrek totaal'!G60</f>
        <v>0</v>
      </c>
      <c r="W83" s="6">
        <f>'jaarrek totaal'!H60</f>
        <v>0</v>
      </c>
      <c r="X83" s="6">
        <f>'jaarrek totaal'!I60</f>
        <v>0</v>
      </c>
      <c r="Y83" s="6">
        <f>'jaarrek totaal'!J60</f>
        <v>0</v>
      </c>
    </row>
    <row r="84" spans="3:25" s="9" customFormat="1" x14ac:dyDescent="0.3">
      <c r="F84" s="9" t="s">
        <v>65</v>
      </c>
      <c r="I84" s="9">
        <f>O84-U84</f>
        <v>0</v>
      </c>
      <c r="J84" s="9">
        <f>P84-V84</f>
        <v>0</v>
      </c>
      <c r="K84" s="9">
        <f>Q84-W84</f>
        <v>0</v>
      </c>
      <c r="L84" s="9">
        <f>R84-X84</f>
        <v>0</v>
      </c>
      <c r="M84" s="9">
        <f>S84-Y84</f>
        <v>0</v>
      </c>
      <c r="O84" s="9">
        <f t="shared" ref="O84:Q84" si="23">SUM(O81:O83)</f>
        <v>0</v>
      </c>
      <c r="P84" s="9">
        <f t="shared" si="23"/>
        <v>0</v>
      </c>
      <c r="Q84" s="9">
        <f t="shared" si="23"/>
        <v>0</v>
      </c>
      <c r="R84" s="9">
        <f>SUM(R81:R83)</f>
        <v>0</v>
      </c>
      <c r="S84" s="9">
        <f>SUM(S81:S83)</f>
        <v>0</v>
      </c>
      <c r="U84" s="9">
        <f t="shared" ref="U84:Y84" si="24">SUM(U81:U83)</f>
        <v>0</v>
      </c>
      <c r="V84" s="9">
        <f t="shared" si="24"/>
        <v>0</v>
      </c>
      <c r="W84" s="9">
        <f t="shared" si="24"/>
        <v>0</v>
      </c>
      <c r="X84" s="9">
        <f t="shared" si="24"/>
        <v>0</v>
      </c>
      <c r="Y84" s="9">
        <f t="shared" si="24"/>
        <v>0</v>
      </c>
    </row>
    <row r="85" spans="3:25" x14ac:dyDescent="0.3">
      <c r="Y85" s="6"/>
    </row>
    <row r="86" spans="3:25" x14ac:dyDescent="0.3">
      <c r="C86" s="4" t="s">
        <v>80</v>
      </c>
      <c r="Y86" s="6"/>
    </row>
    <row r="87" spans="3:25" x14ac:dyDescent="0.3">
      <c r="D87" s="4" t="s">
        <v>81</v>
      </c>
      <c r="F87" s="4" t="s">
        <v>95</v>
      </c>
      <c r="G87" s="5" t="s">
        <v>96</v>
      </c>
      <c r="O87" s="6">
        <f>'jaarrek totaal'!F99</f>
        <v>0</v>
      </c>
      <c r="P87" s="6">
        <f>'jaarrek totaal'!G99</f>
        <v>0</v>
      </c>
      <c r="Q87" s="6">
        <f>'jaarrek totaal'!H99</f>
        <v>0</v>
      </c>
      <c r="R87" s="6">
        <f>'jaarrek totaal'!I99</f>
        <v>0</v>
      </c>
      <c r="S87" s="6">
        <f>'jaarrek totaal'!J99</f>
        <v>0</v>
      </c>
      <c r="Y87" s="6"/>
    </row>
    <row r="88" spans="3:25" ht="15" customHeight="1" x14ac:dyDescent="0.3">
      <c r="F88" s="55" t="s">
        <v>82</v>
      </c>
      <c r="G88" s="18">
        <v>630</v>
      </c>
      <c r="O88" s="6">
        <f>'jaarrek totaal'!F93</f>
        <v>0</v>
      </c>
      <c r="P88" s="6">
        <f>'jaarrek totaal'!G93</f>
        <v>0</v>
      </c>
      <c r="Q88" s="6">
        <f>'jaarrek totaal'!H93</f>
        <v>0</v>
      </c>
      <c r="R88" s="6">
        <f>'jaarrek totaal'!I93</f>
        <v>0</v>
      </c>
      <c r="S88" s="6">
        <f>'jaarrek totaal'!J93</f>
        <v>0</v>
      </c>
      <c r="Y88" s="6"/>
    </row>
    <row r="89" spans="3:25" x14ac:dyDescent="0.3">
      <c r="F89" s="55"/>
      <c r="G89" s="18"/>
      <c r="Y89" s="6"/>
    </row>
    <row r="90" spans="3:25" x14ac:dyDescent="0.3">
      <c r="F90" s="55"/>
      <c r="G90" s="18"/>
      <c r="Y90" s="6"/>
    </row>
    <row r="91" spans="3:25" x14ac:dyDescent="0.3">
      <c r="F91" s="55"/>
      <c r="Y91" s="6"/>
    </row>
    <row r="92" spans="3:25" ht="15" customHeight="1" x14ac:dyDescent="0.3">
      <c r="F92" s="55" t="s">
        <v>83</v>
      </c>
      <c r="G92" s="18" t="s">
        <v>84</v>
      </c>
      <c r="O92" s="6">
        <f>'jaarrek totaal'!F96</f>
        <v>0</v>
      </c>
      <c r="P92" s="6">
        <f>'jaarrek totaal'!G96</f>
        <v>0</v>
      </c>
      <c r="Q92" s="6">
        <f>'jaarrek totaal'!H96</f>
        <v>0</v>
      </c>
      <c r="R92" s="6">
        <f>'jaarrek totaal'!I96</f>
        <v>0</v>
      </c>
      <c r="S92" s="6">
        <f>'jaarrek totaal'!J96</f>
        <v>0</v>
      </c>
      <c r="Y92" s="6"/>
    </row>
    <row r="93" spans="3:25" x14ac:dyDescent="0.3">
      <c r="F93" s="55"/>
      <c r="G93" s="18"/>
      <c r="Y93" s="6"/>
    </row>
    <row r="94" spans="3:25" x14ac:dyDescent="0.3">
      <c r="F94" s="55"/>
      <c r="G94" s="18"/>
      <c r="Y94" s="6"/>
    </row>
    <row r="95" spans="3:25" ht="15" customHeight="1" x14ac:dyDescent="0.3">
      <c r="F95" s="55" t="s">
        <v>85</v>
      </c>
      <c r="G95" s="18" t="s">
        <v>86</v>
      </c>
      <c r="O95" s="6">
        <f>'jaarrek totaal'!F97</f>
        <v>0</v>
      </c>
      <c r="P95" s="6">
        <f>'jaarrek totaal'!G97</f>
        <v>0</v>
      </c>
      <c r="Q95" s="6">
        <f>'jaarrek totaal'!H97</f>
        <v>0</v>
      </c>
      <c r="R95" s="6">
        <f>'jaarrek totaal'!I97</f>
        <v>0</v>
      </c>
      <c r="S95" s="6">
        <f>'jaarrek totaal'!J97</f>
        <v>0</v>
      </c>
      <c r="Y95" s="6"/>
    </row>
    <row r="96" spans="3:25" x14ac:dyDescent="0.3">
      <c r="F96" s="55"/>
      <c r="G96" s="18"/>
      <c r="Y96" s="6"/>
    </row>
    <row r="97" spans="3:25" x14ac:dyDescent="0.3">
      <c r="F97" s="55"/>
      <c r="Y97" s="6"/>
    </row>
    <row r="98" spans="3:25" x14ac:dyDescent="0.3">
      <c r="F98" s="12" t="s">
        <v>87</v>
      </c>
      <c r="G98" s="5" t="s">
        <v>88</v>
      </c>
      <c r="U98" s="6">
        <f>'jaarrek totaal'!F82</f>
        <v>0</v>
      </c>
      <c r="V98" s="6">
        <f>'jaarrek totaal'!G82</f>
        <v>0</v>
      </c>
      <c r="W98" s="6">
        <f>'jaarrek totaal'!H82</f>
        <v>0</v>
      </c>
      <c r="X98" s="6">
        <f>'jaarrek totaal'!I82</f>
        <v>0</v>
      </c>
      <c r="Y98" s="6">
        <f>'jaarrek totaal'!J82</f>
        <v>0</v>
      </c>
    </row>
    <row r="99" spans="3:25" x14ac:dyDescent="0.3">
      <c r="F99" s="55" t="s">
        <v>89</v>
      </c>
      <c r="G99" s="5" t="s">
        <v>90</v>
      </c>
      <c r="U99" s="6">
        <f>'jaarrek totaal'!F86</f>
        <v>0</v>
      </c>
      <c r="V99" s="6">
        <f>'jaarrek totaal'!G86</f>
        <v>0</v>
      </c>
      <c r="W99" s="6">
        <f>'jaarrek totaal'!H86</f>
        <v>0</v>
      </c>
      <c r="X99" s="6">
        <f>'jaarrek totaal'!I86</f>
        <v>0</v>
      </c>
      <c r="Y99" s="6">
        <f>'jaarrek totaal'!J86</f>
        <v>0</v>
      </c>
    </row>
    <row r="100" spans="3:25" x14ac:dyDescent="0.3">
      <c r="F100" s="55"/>
      <c r="Y100" s="6"/>
    </row>
    <row r="101" spans="3:25" x14ac:dyDescent="0.3">
      <c r="F101" s="12" t="s">
        <v>91</v>
      </c>
      <c r="G101" s="5" t="s">
        <v>92</v>
      </c>
      <c r="U101" s="6">
        <f>'jaarrek totaal'!F87</f>
        <v>0</v>
      </c>
      <c r="V101" s="6">
        <f>'jaarrek totaal'!G87</f>
        <v>0</v>
      </c>
      <c r="W101" s="6">
        <f>'jaarrek totaal'!H87</f>
        <v>0</v>
      </c>
      <c r="X101" s="6">
        <f>'jaarrek totaal'!I87</f>
        <v>0</v>
      </c>
      <c r="Y101" s="6">
        <f>'jaarrek totaal'!J87</f>
        <v>0</v>
      </c>
    </row>
    <row r="102" spans="3:25" s="7" customFormat="1" x14ac:dyDescent="0.3">
      <c r="F102" s="7" t="s">
        <v>65</v>
      </c>
      <c r="G102" s="8"/>
      <c r="I102" s="16" t="e">
        <f>O102/U102</f>
        <v>#DIV/0!</v>
      </c>
      <c r="J102" s="16" t="e">
        <f>P102/V102</f>
        <v>#DIV/0!</v>
      </c>
      <c r="K102" s="16" t="e">
        <f>Q102/W102</f>
        <v>#DIV/0!</v>
      </c>
      <c r="L102" s="16" t="e">
        <f>R102/X102</f>
        <v>#DIV/0!</v>
      </c>
      <c r="M102" s="16" t="e">
        <f>S102/Y102</f>
        <v>#DIV/0!</v>
      </c>
      <c r="N102" s="9"/>
      <c r="O102" s="9">
        <f t="shared" ref="O102:Q102" si="25">SUM(O87:O101)</f>
        <v>0</v>
      </c>
      <c r="P102" s="9">
        <f t="shared" si="25"/>
        <v>0</v>
      </c>
      <c r="Q102" s="9">
        <f t="shared" si="25"/>
        <v>0</v>
      </c>
      <c r="R102" s="9">
        <f>SUM(R87:R101)</f>
        <v>0</v>
      </c>
      <c r="S102" s="9">
        <f>SUM(S87:S101)</f>
        <v>0</v>
      </c>
      <c r="T102" s="9"/>
      <c r="U102" s="9">
        <f t="shared" ref="U102:W102" si="26">SUM(U87:U101)</f>
        <v>0</v>
      </c>
      <c r="V102" s="9">
        <f t="shared" si="26"/>
        <v>0</v>
      </c>
      <c r="W102" s="9">
        <f t="shared" si="26"/>
        <v>0</v>
      </c>
      <c r="X102" s="9">
        <f>SUM(X87:X101)</f>
        <v>0</v>
      </c>
      <c r="Y102" s="9">
        <f>SUM(Y87:Y101)</f>
        <v>0</v>
      </c>
    </row>
    <row r="103" spans="3:25" x14ac:dyDescent="0.3">
      <c r="F103" s="4" t="s">
        <v>93</v>
      </c>
      <c r="Y103" s="6"/>
    </row>
    <row r="104" spans="3:25" x14ac:dyDescent="0.3">
      <c r="Y104" s="6"/>
    </row>
    <row r="105" spans="3:25" x14ac:dyDescent="0.3">
      <c r="D105" s="4" t="s">
        <v>94</v>
      </c>
      <c r="F105" s="4" t="s">
        <v>45</v>
      </c>
      <c r="G105" s="5" t="s">
        <v>46</v>
      </c>
      <c r="O105" s="6">
        <f>'jaarrek totaal'!F81</f>
        <v>0</v>
      </c>
      <c r="P105" s="6">
        <f>'jaarrek totaal'!G81</f>
        <v>0</v>
      </c>
      <c r="Q105" s="6">
        <f>'jaarrek totaal'!H81</f>
        <v>0</v>
      </c>
      <c r="R105" s="6">
        <f>'jaarrek totaal'!I81</f>
        <v>0</v>
      </c>
      <c r="S105" s="6">
        <f>'jaarrek totaal'!J81</f>
        <v>0</v>
      </c>
      <c r="Y105" s="6"/>
    </row>
    <row r="106" spans="3:25" x14ac:dyDescent="0.3">
      <c r="F106" s="4" t="s">
        <v>35</v>
      </c>
      <c r="G106" s="5" t="s">
        <v>36</v>
      </c>
      <c r="U106" s="6">
        <f>'jaarrek totaal'!F89</f>
        <v>0</v>
      </c>
      <c r="V106" s="6">
        <f>jaarrek2!G89</f>
        <v>0</v>
      </c>
      <c r="W106" s="6">
        <f>jaarrek2!H89</f>
        <v>0</v>
      </c>
      <c r="X106" s="6">
        <f>jaarrek2!I89</f>
        <v>0</v>
      </c>
      <c r="Y106" s="6">
        <f>jaarrek2!J89</f>
        <v>0</v>
      </c>
    </row>
    <row r="107" spans="3:25" x14ac:dyDescent="0.3">
      <c r="F107" s="12" t="s">
        <v>37</v>
      </c>
      <c r="G107" s="5" t="s">
        <v>38</v>
      </c>
      <c r="U107" s="6">
        <f>'jaarrek totaal'!F90</f>
        <v>0</v>
      </c>
      <c r="V107" s="6">
        <f>'jaarrek totaal'!G90</f>
        <v>0</v>
      </c>
      <c r="W107" s="6">
        <f>'jaarrek totaal'!H90</f>
        <v>0</v>
      </c>
      <c r="X107" s="6">
        <f>'jaarrek totaal'!I90</f>
        <v>0</v>
      </c>
      <c r="Y107" s="6">
        <f>'jaarrek totaal'!J90</f>
        <v>0</v>
      </c>
    </row>
    <row r="108" spans="3:25" s="7" customFormat="1" x14ac:dyDescent="0.3">
      <c r="F108" s="7" t="s">
        <v>65</v>
      </c>
      <c r="G108" s="8"/>
      <c r="I108" s="9">
        <f>O108-U108</f>
        <v>0</v>
      </c>
      <c r="J108" s="9">
        <f>P108-V108</f>
        <v>0</v>
      </c>
      <c r="K108" s="9">
        <f>Q108-W108</f>
        <v>0</v>
      </c>
      <c r="L108" s="9">
        <f>R108-X108</f>
        <v>0</v>
      </c>
      <c r="M108" s="9">
        <f>S108-Y108</f>
        <v>0</v>
      </c>
      <c r="N108" s="9"/>
      <c r="O108" s="9">
        <f t="shared" ref="O108:Q108" si="27">SUM(O105:O107)</f>
        <v>0</v>
      </c>
      <c r="P108" s="9">
        <f t="shared" si="27"/>
        <v>0</v>
      </c>
      <c r="Q108" s="9">
        <f t="shared" si="27"/>
        <v>0</v>
      </c>
      <c r="R108" s="9">
        <f>SUM(R105:R107)</f>
        <v>0</v>
      </c>
      <c r="S108" s="9">
        <f>SUM(S105:S107)</f>
        <v>0</v>
      </c>
      <c r="T108" s="9"/>
      <c r="U108" s="9">
        <f t="shared" ref="U108:Y108" si="28">SUM(U105:U107)</f>
        <v>0</v>
      </c>
      <c r="V108" s="9">
        <f t="shared" si="28"/>
        <v>0</v>
      </c>
      <c r="W108" s="9">
        <f t="shared" si="28"/>
        <v>0</v>
      </c>
      <c r="X108" s="9">
        <f t="shared" si="28"/>
        <v>0</v>
      </c>
      <c r="Y108" s="9">
        <f t="shared" si="28"/>
        <v>0</v>
      </c>
    </row>
    <row r="109" spans="3:25" x14ac:dyDescent="0.3">
      <c r="Y109" s="6"/>
    </row>
    <row r="110" spans="3:25" x14ac:dyDescent="0.3">
      <c r="C110" s="26" t="s">
        <v>334</v>
      </c>
      <c r="Y110" s="6"/>
    </row>
    <row r="111" spans="3:25" x14ac:dyDescent="0.3">
      <c r="C111" s="26"/>
      <c r="D111" s="26" t="s">
        <v>334</v>
      </c>
      <c r="Y111" s="6"/>
    </row>
    <row r="112" spans="3:25" x14ac:dyDescent="0.3">
      <c r="F112" s="26" t="s">
        <v>335</v>
      </c>
      <c r="G112" s="27" t="s">
        <v>250</v>
      </c>
      <c r="I112" s="6">
        <f>'jaarrek totaal'!F105</f>
        <v>0</v>
      </c>
      <c r="J112" s="6">
        <f>'jaarrek totaal'!G105</f>
        <v>0</v>
      </c>
      <c r="K112" s="6">
        <f>'jaarrek totaal'!H105</f>
        <v>0</v>
      </c>
      <c r="L112" s="6">
        <f>'jaarrek totaal'!I105</f>
        <v>0</v>
      </c>
      <c r="M112" s="6">
        <f>'jaarrek totaal'!J105</f>
        <v>0</v>
      </c>
      <c r="Y112" s="6"/>
    </row>
    <row r="113" spans="4:25" ht="15" customHeight="1" x14ac:dyDescent="0.3">
      <c r="F113" s="52" t="s">
        <v>233</v>
      </c>
      <c r="G113" s="49"/>
      <c r="Y113" s="6"/>
    </row>
    <row r="114" spans="4:25" x14ac:dyDescent="0.3">
      <c r="F114" s="52"/>
      <c r="G114" s="49"/>
      <c r="Y114" s="6"/>
    </row>
    <row r="115" spans="4:25" x14ac:dyDescent="0.3">
      <c r="F115" s="52"/>
      <c r="G115" s="27" t="s">
        <v>232</v>
      </c>
      <c r="I115" s="6">
        <f>'jaarrek totaal'!F93</f>
        <v>0</v>
      </c>
      <c r="J115" s="6">
        <f>'jaarrek totaal'!G93</f>
        <v>0</v>
      </c>
      <c r="K115" s="6">
        <f>'jaarrek totaal'!H93</f>
        <v>0</v>
      </c>
      <c r="L115" s="6">
        <f>'jaarrek totaal'!I93</f>
        <v>0</v>
      </c>
      <c r="M115" s="6">
        <f>'jaarrek totaal'!J93</f>
        <v>0</v>
      </c>
      <c r="Y115" s="6"/>
    </row>
    <row r="116" spans="4:25" ht="15" customHeight="1" x14ac:dyDescent="0.3">
      <c r="F116" s="52" t="s">
        <v>234</v>
      </c>
      <c r="G116" s="49"/>
      <c r="Y116" s="6"/>
    </row>
    <row r="117" spans="4:25" x14ac:dyDescent="0.3">
      <c r="F117" s="52"/>
      <c r="G117" s="49"/>
      <c r="Y117" s="6"/>
    </row>
    <row r="118" spans="4:25" x14ac:dyDescent="0.3">
      <c r="F118" s="52"/>
      <c r="G118" s="36" t="s">
        <v>84</v>
      </c>
      <c r="I118" s="6">
        <f>'jaarrek totaal'!F96</f>
        <v>0</v>
      </c>
      <c r="J118" s="6">
        <f>'jaarrek totaal'!G96</f>
        <v>0</v>
      </c>
      <c r="K118" s="6">
        <f>'jaarrek totaal'!H96</f>
        <v>0</v>
      </c>
      <c r="L118" s="6">
        <f>'jaarrek totaal'!I96</f>
        <v>0</v>
      </c>
      <c r="M118" s="6">
        <f>'jaarrek totaal'!J96</f>
        <v>0</v>
      </c>
      <c r="Y118" s="6"/>
    </row>
    <row r="119" spans="4:25" x14ac:dyDescent="0.3">
      <c r="F119" s="35" t="s">
        <v>59</v>
      </c>
      <c r="G119" s="36" t="s">
        <v>86</v>
      </c>
      <c r="I119" s="42">
        <f>'jaarrek totaal'!F97</f>
        <v>0</v>
      </c>
      <c r="J119" s="6">
        <f>'jaarrek totaal'!G97</f>
        <v>0</v>
      </c>
      <c r="K119" s="6">
        <f>'jaarrek totaal'!H97</f>
        <v>0</v>
      </c>
      <c r="L119" s="6">
        <f>'jaarrek totaal'!I97</f>
        <v>0</v>
      </c>
      <c r="M119" s="6">
        <f>'jaarrek totaal'!J97</f>
        <v>0</v>
      </c>
      <c r="Y119" s="6"/>
    </row>
    <row r="120" spans="4:25" s="45" customFormat="1" x14ac:dyDescent="0.3">
      <c r="F120" s="50" t="s">
        <v>345</v>
      </c>
      <c r="G120" s="36" t="s">
        <v>344</v>
      </c>
      <c r="I120" s="47">
        <v>0</v>
      </c>
      <c r="J120" s="47">
        <v>0</v>
      </c>
      <c r="K120" s="47">
        <v>0</v>
      </c>
      <c r="L120" s="47">
        <v>0</v>
      </c>
      <c r="M120" s="47">
        <v>0</v>
      </c>
      <c r="N120" s="42"/>
      <c r="O120" s="42"/>
      <c r="P120" s="42"/>
      <c r="Q120" s="42"/>
      <c r="R120" s="42"/>
      <c r="S120" s="42"/>
      <c r="T120" s="42"/>
      <c r="U120" s="42"/>
      <c r="V120" s="42"/>
      <c r="W120" s="42"/>
      <c r="X120" s="42"/>
      <c r="Y120" s="42"/>
    </row>
    <row r="121" spans="4:25" s="7" customFormat="1" x14ac:dyDescent="0.3">
      <c r="F121" s="7" t="s">
        <v>65</v>
      </c>
      <c r="G121" s="8"/>
      <c r="I121" s="9">
        <f>SUM(I112:I119)-I120</f>
        <v>0</v>
      </c>
      <c r="J121" s="9">
        <f t="shared" ref="J121:M121" si="29">SUM(J112:J119)-J120</f>
        <v>0</v>
      </c>
      <c r="K121" s="9">
        <f t="shared" si="29"/>
        <v>0</v>
      </c>
      <c r="L121" s="9">
        <f t="shared" si="29"/>
        <v>0</v>
      </c>
      <c r="M121" s="9">
        <f t="shared" si="29"/>
        <v>0</v>
      </c>
      <c r="N121" s="9"/>
      <c r="O121" s="9"/>
      <c r="P121" s="9"/>
      <c r="Q121" s="9"/>
      <c r="R121" s="9"/>
      <c r="S121" s="9"/>
      <c r="T121" s="9"/>
      <c r="U121" s="9"/>
      <c r="V121" s="9"/>
      <c r="W121" s="9"/>
      <c r="X121" s="9"/>
      <c r="Y121" s="9"/>
    </row>
    <row r="122" spans="4:25" x14ac:dyDescent="0.3">
      <c r="Y122" s="6"/>
    </row>
    <row r="123" spans="4:25" x14ac:dyDescent="0.3">
      <c r="D123" s="26" t="s">
        <v>336</v>
      </c>
      <c r="F123" s="26" t="s">
        <v>335</v>
      </c>
      <c r="G123" s="27" t="s">
        <v>250</v>
      </c>
      <c r="I123" s="6">
        <f>'jaarrek totaal'!F105</f>
        <v>0</v>
      </c>
      <c r="J123" s="6">
        <f>'jaarrek totaal'!G105</f>
        <v>0</v>
      </c>
      <c r="K123" s="6">
        <f>'jaarrek totaal'!H105</f>
        <v>0</v>
      </c>
      <c r="L123" s="6">
        <f>'jaarrek totaal'!I105</f>
        <v>0</v>
      </c>
      <c r="M123" s="6">
        <f>'jaarrek totaal'!J105</f>
        <v>0</v>
      </c>
      <c r="Y123" s="6"/>
    </row>
    <row r="124" spans="4:25" x14ac:dyDescent="0.3">
      <c r="F124" s="52" t="s">
        <v>233</v>
      </c>
      <c r="G124" s="49"/>
      <c r="I124" s="6"/>
      <c r="J124" s="6"/>
      <c r="K124" s="6"/>
      <c r="L124" s="6"/>
      <c r="M124" s="6"/>
      <c r="Y124" s="6"/>
    </row>
    <row r="125" spans="4:25" x14ac:dyDescent="0.3">
      <c r="F125" s="52"/>
      <c r="G125" s="49"/>
      <c r="I125" s="6"/>
      <c r="J125" s="6"/>
      <c r="K125" s="6"/>
      <c r="L125" s="6"/>
      <c r="M125" s="6"/>
      <c r="Y125" s="6"/>
    </row>
    <row r="126" spans="4:25" x14ac:dyDescent="0.3">
      <c r="F126" s="52"/>
      <c r="G126" s="27" t="s">
        <v>232</v>
      </c>
      <c r="I126" s="6">
        <f>'jaarrek totaal'!F93</f>
        <v>0</v>
      </c>
      <c r="J126" s="6">
        <f>'jaarrek totaal'!G93</f>
        <v>0</v>
      </c>
      <c r="K126" s="6">
        <f>'jaarrek totaal'!H93</f>
        <v>0</v>
      </c>
      <c r="L126" s="6">
        <f>'jaarrek totaal'!I93</f>
        <v>0</v>
      </c>
      <c r="M126" s="6">
        <f>'jaarrek totaal'!J93</f>
        <v>0</v>
      </c>
      <c r="Y126" s="6"/>
    </row>
    <row r="127" spans="4:25" x14ac:dyDescent="0.3">
      <c r="F127" s="52" t="s">
        <v>234</v>
      </c>
      <c r="G127" s="49"/>
      <c r="I127" s="6"/>
      <c r="J127" s="6"/>
      <c r="K127" s="6"/>
      <c r="L127" s="6"/>
      <c r="M127" s="6"/>
      <c r="Y127" s="6"/>
    </row>
    <row r="128" spans="4:25" x14ac:dyDescent="0.3">
      <c r="F128" s="52"/>
      <c r="G128" s="49"/>
      <c r="I128" s="6"/>
      <c r="J128" s="6"/>
      <c r="K128" s="6"/>
      <c r="L128" s="6"/>
      <c r="M128" s="6"/>
      <c r="Y128" s="6"/>
    </row>
    <row r="129" spans="6:25" x14ac:dyDescent="0.3">
      <c r="F129" s="52"/>
      <c r="G129" s="36" t="s">
        <v>84</v>
      </c>
      <c r="I129" s="6">
        <f>'jaarrek totaal'!F96</f>
        <v>0</v>
      </c>
      <c r="J129" s="6">
        <f>'jaarrek totaal'!G96</f>
        <v>0</v>
      </c>
      <c r="K129" s="6">
        <f>'jaarrek totaal'!H96</f>
        <v>0</v>
      </c>
      <c r="L129" s="6">
        <f>'jaarrek totaal'!I96</f>
        <v>0</v>
      </c>
      <c r="M129" s="6">
        <f>'jaarrek totaal'!J96</f>
        <v>0</v>
      </c>
      <c r="Y129" s="6"/>
    </row>
    <row r="130" spans="6:25" x14ac:dyDescent="0.3">
      <c r="F130" s="35" t="s">
        <v>59</v>
      </c>
      <c r="G130" s="36" t="s">
        <v>86</v>
      </c>
      <c r="I130" s="6">
        <f>'jaarrek totaal'!F97</f>
        <v>0</v>
      </c>
      <c r="J130" s="6">
        <f>'jaarrek totaal'!G97</f>
        <v>0</v>
      </c>
      <c r="K130" s="6">
        <f>'jaarrek totaal'!H97</f>
        <v>0</v>
      </c>
      <c r="L130" s="6">
        <f>'jaarrek totaal'!I97</f>
        <v>0</v>
      </c>
      <c r="M130" s="6">
        <f>'jaarrek totaal'!J97</f>
        <v>0</v>
      </c>
      <c r="Y130" s="6"/>
    </row>
    <row r="131" spans="6:25" x14ac:dyDescent="0.3">
      <c r="F131" s="50" t="s">
        <v>337</v>
      </c>
      <c r="G131" s="36" t="s">
        <v>246</v>
      </c>
      <c r="I131" s="6">
        <f>-'jaarrek totaal'!F103</f>
        <v>0</v>
      </c>
      <c r="J131" s="6">
        <f>-'jaarrek totaal'!G103</f>
        <v>0</v>
      </c>
      <c r="K131" s="6">
        <f>-'jaarrek totaal'!H103</f>
        <v>0</v>
      </c>
      <c r="L131" s="6">
        <f>-'jaarrek totaal'!I103</f>
        <v>0</v>
      </c>
      <c r="M131" s="6">
        <f>-'jaarrek totaal'!J103</f>
        <v>0</v>
      </c>
      <c r="Y131" s="6"/>
    </row>
    <row r="132" spans="6:25" x14ac:dyDescent="0.3">
      <c r="F132" s="35" t="s">
        <v>247</v>
      </c>
      <c r="G132" s="36" t="s">
        <v>248</v>
      </c>
      <c r="I132" s="42">
        <f>'jaarrek totaal'!F104</f>
        <v>0</v>
      </c>
      <c r="J132" s="6">
        <f>'jaarrek totaal'!G104</f>
        <v>0</v>
      </c>
      <c r="K132" s="6">
        <f>'jaarrek totaal'!H104</f>
        <v>0</v>
      </c>
      <c r="L132" s="6">
        <f>'jaarrek totaal'!I104</f>
        <v>0</v>
      </c>
      <c r="M132" s="6">
        <f>'jaarrek totaal'!J104</f>
        <v>0</v>
      </c>
      <c r="Y132" s="6"/>
    </row>
    <row r="133" spans="6:25" s="45" customFormat="1" x14ac:dyDescent="0.3">
      <c r="F133" s="50" t="s">
        <v>345</v>
      </c>
      <c r="G133" s="36" t="s">
        <v>344</v>
      </c>
      <c r="I133" s="47">
        <v>0</v>
      </c>
      <c r="J133" s="47">
        <v>0</v>
      </c>
      <c r="K133" s="47">
        <v>0</v>
      </c>
      <c r="L133" s="47">
        <v>0</v>
      </c>
      <c r="M133" s="47">
        <v>0</v>
      </c>
      <c r="N133" s="42"/>
      <c r="O133" s="42"/>
      <c r="P133" s="42"/>
      <c r="Q133" s="42"/>
      <c r="R133" s="42"/>
      <c r="S133" s="42"/>
      <c r="T133" s="42"/>
      <c r="U133" s="42"/>
      <c r="V133" s="42"/>
      <c r="W133" s="42"/>
      <c r="X133" s="42"/>
      <c r="Y133" s="42"/>
    </row>
    <row r="134" spans="6:25" s="7" customFormat="1" x14ac:dyDescent="0.3">
      <c r="F134" s="7" t="s">
        <v>65</v>
      </c>
      <c r="G134" s="8"/>
      <c r="I134" s="9">
        <f>SUM(I123:I132)-I133</f>
        <v>0</v>
      </c>
      <c r="J134" s="9">
        <f t="shared" ref="J134:M134" si="30">SUM(J123:J132)-J133</f>
        <v>0</v>
      </c>
      <c r="K134" s="9">
        <f t="shared" si="30"/>
        <v>0</v>
      </c>
      <c r="L134" s="9">
        <f t="shared" si="30"/>
        <v>0</v>
      </c>
      <c r="M134" s="9">
        <f t="shared" si="30"/>
        <v>0</v>
      </c>
      <c r="N134" s="9"/>
      <c r="O134" s="9"/>
      <c r="P134" s="9"/>
      <c r="Q134" s="9"/>
      <c r="R134" s="9"/>
      <c r="S134" s="9"/>
      <c r="T134" s="9"/>
      <c r="U134" s="9"/>
      <c r="V134" s="9"/>
      <c r="W134" s="9"/>
      <c r="X134" s="9"/>
      <c r="Y134" s="9"/>
    </row>
    <row r="135" spans="6:25" x14ac:dyDescent="0.3">
      <c r="Y135" s="6"/>
    </row>
    <row r="136" spans="6:25" x14ac:dyDescent="0.3">
      <c r="Y136" s="6"/>
    </row>
    <row r="137" spans="6:25" x14ac:dyDescent="0.3">
      <c r="Y137" s="6"/>
    </row>
    <row r="138" spans="6:25" x14ac:dyDescent="0.3">
      <c r="Y138" s="6"/>
    </row>
    <row r="139" spans="6:25" x14ac:dyDescent="0.3">
      <c r="Y139" s="6"/>
    </row>
    <row r="140" spans="6:25" x14ac:dyDescent="0.3">
      <c r="Y140" s="6"/>
    </row>
    <row r="141" spans="6:25" x14ac:dyDescent="0.3">
      <c r="Y141" s="6"/>
    </row>
    <row r="142" spans="6:25" x14ac:dyDescent="0.3">
      <c r="Y142" s="6"/>
    </row>
    <row r="143" spans="6:25" x14ac:dyDescent="0.3">
      <c r="Y143" s="6"/>
    </row>
    <row r="144" spans="6:25" x14ac:dyDescent="0.3">
      <c r="Y144" s="6"/>
    </row>
    <row r="145" spans="25:25" x14ac:dyDescent="0.3">
      <c r="Y145" s="6"/>
    </row>
    <row r="146" spans="25:25" x14ac:dyDescent="0.3">
      <c r="Y146" s="6"/>
    </row>
    <row r="147" spans="25:25" x14ac:dyDescent="0.3">
      <c r="Y147" s="6"/>
    </row>
    <row r="148" spans="25:25" x14ac:dyDescent="0.3">
      <c r="Y148" s="6"/>
    </row>
    <row r="149" spans="25:25" x14ac:dyDescent="0.3">
      <c r="Y149" s="6"/>
    </row>
    <row r="150" spans="25:25" x14ac:dyDescent="0.3">
      <c r="Y150" s="6"/>
    </row>
    <row r="151" spans="25:25" x14ac:dyDescent="0.3">
      <c r="Y151" s="6"/>
    </row>
    <row r="152" spans="25:25" x14ac:dyDescent="0.3">
      <c r="Y152" s="6"/>
    </row>
    <row r="153" spans="25:25" x14ac:dyDescent="0.3">
      <c r="Y153" s="6"/>
    </row>
    <row r="154" spans="25:25" x14ac:dyDescent="0.3">
      <c r="Y154" s="6"/>
    </row>
    <row r="155" spans="25:25" x14ac:dyDescent="0.3">
      <c r="Y155" s="6"/>
    </row>
    <row r="156" spans="25:25" x14ac:dyDescent="0.3">
      <c r="Y156" s="6"/>
    </row>
    <row r="157" spans="25:25" x14ac:dyDescent="0.3">
      <c r="Y157" s="6"/>
    </row>
    <row r="158" spans="25:25" x14ac:dyDescent="0.3">
      <c r="Y158" s="6"/>
    </row>
    <row r="159" spans="25:25" x14ac:dyDescent="0.3">
      <c r="Y159" s="6"/>
    </row>
    <row r="160" spans="25:25" x14ac:dyDescent="0.3">
      <c r="Y160" s="6"/>
    </row>
    <row r="161" spans="25:25" x14ac:dyDescent="0.3">
      <c r="Y161" s="6"/>
    </row>
    <row r="162" spans="25:25" x14ac:dyDescent="0.3">
      <c r="Y162" s="6"/>
    </row>
    <row r="163" spans="25:25" x14ac:dyDescent="0.3">
      <c r="Y163" s="6"/>
    </row>
    <row r="164" spans="25:25" x14ac:dyDescent="0.3">
      <c r="Y164" s="6"/>
    </row>
    <row r="165" spans="25:25" x14ac:dyDescent="0.3">
      <c r="Y165" s="6"/>
    </row>
    <row r="166" spans="25:25" x14ac:dyDescent="0.3">
      <c r="Y166" s="6"/>
    </row>
    <row r="167" spans="25:25" x14ac:dyDescent="0.3">
      <c r="Y167" s="6"/>
    </row>
    <row r="168" spans="25:25" x14ac:dyDescent="0.3">
      <c r="Y168" s="6"/>
    </row>
    <row r="169" spans="25:25" x14ac:dyDescent="0.3">
      <c r="Y169" s="6"/>
    </row>
    <row r="170" spans="25:25" x14ac:dyDescent="0.3">
      <c r="Y170" s="6"/>
    </row>
    <row r="171" spans="25:25" x14ac:dyDescent="0.3">
      <c r="Y171" s="6"/>
    </row>
    <row r="172" spans="25:25" x14ac:dyDescent="0.3">
      <c r="Y172" s="6"/>
    </row>
    <row r="173" spans="25:25" x14ac:dyDescent="0.3">
      <c r="Y173" s="6"/>
    </row>
    <row r="174" spans="25:25" x14ac:dyDescent="0.3">
      <c r="Y174" s="6"/>
    </row>
    <row r="175" spans="25:25" x14ac:dyDescent="0.3">
      <c r="Y175" s="6"/>
    </row>
    <row r="176" spans="25:25" x14ac:dyDescent="0.3">
      <c r="Y176" s="6"/>
    </row>
    <row r="177" spans="25:25" x14ac:dyDescent="0.3">
      <c r="Y177" s="6"/>
    </row>
    <row r="178" spans="25:25" x14ac:dyDescent="0.3">
      <c r="Y178" s="6"/>
    </row>
    <row r="179" spans="25:25" x14ac:dyDescent="0.3">
      <c r="Y179" s="6"/>
    </row>
    <row r="180" spans="25:25" x14ac:dyDescent="0.3">
      <c r="Y180" s="6"/>
    </row>
    <row r="181" spans="25:25" x14ac:dyDescent="0.3">
      <c r="Y181" s="6"/>
    </row>
    <row r="182" spans="25:25" x14ac:dyDescent="0.3">
      <c r="Y182" s="6"/>
    </row>
    <row r="183" spans="25:25" x14ac:dyDescent="0.3">
      <c r="Y183" s="6"/>
    </row>
    <row r="184" spans="25:25" x14ac:dyDescent="0.3">
      <c r="Y184" s="6"/>
    </row>
    <row r="185" spans="25:25" x14ac:dyDescent="0.3">
      <c r="Y185" s="6"/>
    </row>
    <row r="186" spans="25:25" x14ac:dyDescent="0.3">
      <c r="Y186" s="6"/>
    </row>
    <row r="187" spans="25:25" x14ac:dyDescent="0.3">
      <c r="Y187" s="6"/>
    </row>
    <row r="188" spans="25:25" x14ac:dyDescent="0.3">
      <c r="Y188" s="6"/>
    </row>
    <row r="189" spans="25:25" x14ac:dyDescent="0.3">
      <c r="Y189" s="6"/>
    </row>
    <row r="190" spans="25:25" x14ac:dyDescent="0.3">
      <c r="Y190" s="6"/>
    </row>
    <row r="191" spans="25:25" x14ac:dyDescent="0.3">
      <c r="Y191" s="6"/>
    </row>
    <row r="192" spans="25:25" x14ac:dyDescent="0.3">
      <c r="Y192" s="6"/>
    </row>
    <row r="193" spans="25:25" x14ac:dyDescent="0.3">
      <c r="Y193" s="6"/>
    </row>
    <row r="194" spans="25:25" x14ac:dyDescent="0.3">
      <c r="Y194" s="6"/>
    </row>
    <row r="195" spans="25:25" x14ac:dyDescent="0.3">
      <c r="Y195" s="6"/>
    </row>
    <row r="196" spans="25:25" x14ac:dyDescent="0.3">
      <c r="Y196" s="6"/>
    </row>
    <row r="197" spans="25:25" x14ac:dyDescent="0.3">
      <c r="Y197" s="6"/>
    </row>
    <row r="198" spans="25:25" x14ac:dyDescent="0.3">
      <c r="Y198" s="6"/>
    </row>
    <row r="199" spans="25:25" x14ac:dyDescent="0.3">
      <c r="Y199" s="6"/>
    </row>
    <row r="200" spans="25:25" x14ac:dyDescent="0.3">
      <c r="Y200" s="6"/>
    </row>
    <row r="201" spans="25:25" x14ac:dyDescent="0.3">
      <c r="Y201" s="6"/>
    </row>
    <row r="202" spans="25:25" x14ac:dyDescent="0.3">
      <c r="Y202" s="6"/>
    </row>
    <row r="203" spans="25:25" x14ac:dyDescent="0.3">
      <c r="Y203" s="6"/>
    </row>
    <row r="204" spans="25:25" x14ac:dyDescent="0.3">
      <c r="Y204" s="6"/>
    </row>
    <row r="205" spans="25:25" x14ac:dyDescent="0.3">
      <c r="Y205" s="6"/>
    </row>
    <row r="206" spans="25:25" x14ac:dyDescent="0.3">
      <c r="Y206" s="6"/>
    </row>
    <row r="207" spans="25:25" x14ac:dyDescent="0.3">
      <c r="Y207" s="6"/>
    </row>
    <row r="208" spans="25:25" x14ac:dyDescent="0.3">
      <c r="Y208" s="6"/>
    </row>
    <row r="209" spans="25:25" x14ac:dyDescent="0.3">
      <c r="Y209" s="6"/>
    </row>
    <row r="210" spans="25:25" x14ac:dyDescent="0.3">
      <c r="Y210" s="6"/>
    </row>
    <row r="211" spans="25:25" x14ac:dyDescent="0.3">
      <c r="Y211" s="6"/>
    </row>
    <row r="212" spans="25:25" x14ac:dyDescent="0.3">
      <c r="Y212" s="6"/>
    </row>
    <row r="213" spans="25:25" x14ac:dyDescent="0.3">
      <c r="Y213" s="6"/>
    </row>
    <row r="214" spans="25:25" x14ac:dyDescent="0.3">
      <c r="Y214" s="6"/>
    </row>
    <row r="215" spans="25:25" x14ac:dyDescent="0.3">
      <c r="Y215" s="6"/>
    </row>
    <row r="216" spans="25:25" x14ac:dyDescent="0.3">
      <c r="Y216" s="6"/>
    </row>
    <row r="217" spans="25:25" x14ac:dyDescent="0.3">
      <c r="Y217" s="6"/>
    </row>
    <row r="218" spans="25:25" x14ac:dyDescent="0.3">
      <c r="Y218" s="6"/>
    </row>
    <row r="219" spans="25:25" x14ac:dyDescent="0.3">
      <c r="Y219" s="6"/>
    </row>
    <row r="220" spans="25:25" x14ac:dyDescent="0.3">
      <c r="Y220" s="6"/>
    </row>
    <row r="221" spans="25:25" x14ac:dyDescent="0.3">
      <c r="Y221" s="6"/>
    </row>
    <row r="222" spans="25:25" x14ac:dyDescent="0.3">
      <c r="Y222" s="6"/>
    </row>
    <row r="223" spans="25:25" x14ac:dyDescent="0.3">
      <c r="Y223" s="6"/>
    </row>
    <row r="224" spans="25:25" x14ac:dyDescent="0.3">
      <c r="Y224" s="6"/>
    </row>
    <row r="225" spans="25:25" x14ac:dyDescent="0.3">
      <c r="Y225" s="6"/>
    </row>
    <row r="226" spans="25:25" x14ac:dyDescent="0.3">
      <c r="Y226" s="6"/>
    </row>
    <row r="227" spans="25:25" x14ac:dyDescent="0.3">
      <c r="Y227" s="6"/>
    </row>
    <row r="228" spans="25:25" x14ac:dyDescent="0.3">
      <c r="Y228" s="6"/>
    </row>
    <row r="229" spans="25:25" x14ac:dyDescent="0.3">
      <c r="Y229" s="6"/>
    </row>
    <row r="230" spans="25:25" x14ac:dyDescent="0.3">
      <c r="Y230" s="6"/>
    </row>
    <row r="231" spans="25:25" x14ac:dyDescent="0.3">
      <c r="Y231" s="6"/>
    </row>
    <row r="232" spans="25:25" x14ac:dyDescent="0.3">
      <c r="Y232" s="6"/>
    </row>
    <row r="233" spans="25:25" x14ac:dyDescent="0.3">
      <c r="Y233" s="6"/>
    </row>
    <row r="234" spans="25:25" x14ac:dyDescent="0.3">
      <c r="Y234" s="6"/>
    </row>
    <row r="235" spans="25:25" x14ac:dyDescent="0.3">
      <c r="Y235" s="6"/>
    </row>
    <row r="236" spans="25:25" x14ac:dyDescent="0.3">
      <c r="Y236" s="6"/>
    </row>
    <row r="237" spans="25:25" x14ac:dyDescent="0.3">
      <c r="Y237" s="6"/>
    </row>
    <row r="238" spans="25:25" x14ac:dyDescent="0.3">
      <c r="Y238" s="6"/>
    </row>
    <row r="239" spans="25:25" x14ac:dyDescent="0.3">
      <c r="Y239" s="6"/>
    </row>
    <row r="240" spans="25:25" x14ac:dyDescent="0.3">
      <c r="Y240" s="6"/>
    </row>
    <row r="241" spans="25:25" x14ac:dyDescent="0.3">
      <c r="Y241" s="6"/>
    </row>
    <row r="242" spans="25:25" x14ac:dyDescent="0.3">
      <c r="Y242" s="6"/>
    </row>
    <row r="243" spans="25:25" x14ac:dyDescent="0.3">
      <c r="Y243" s="6"/>
    </row>
    <row r="244" spans="25:25" x14ac:dyDescent="0.3">
      <c r="Y244" s="6"/>
    </row>
    <row r="245" spans="25:25" x14ac:dyDescent="0.3">
      <c r="Y245" s="6"/>
    </row>
    <row r="246" spans="25:25" x14ac:dyDescent="0.3">
      <c r="Y246" s="6"/>
    </row>
    <row r="247" spans="25:25" x14ac:dyDescent="0.3">
      <c r="Y247" s="6"/>
    </row>
    <row r="248" spans="25:25" x14ac:dyDescent="0.3">
      <c r="Y248" s="6"/>
    </row>
    <row r="249" spans="25:25" x14ac:dyDescent="0.3">
      <c r="Y249" s="6"/>
    </row>
    <row r="250" spans="25:25" x14ac:dyDescent="0.3">
      <c r="Y250" s="6"/>
    </row>
    <row r="251" spans="25:25" x14ac:dyDescent="0.3">
      <c r="Y251" s="6"/>
    </row>
    <row r="252" spans="25:25" x14ac:dyDescent="0.3">
      <c r="Y252" s="6"/>
    </row>
    <row r="253" spans="25:25" x14ac:dyDescent="0.3">
      <c r="Y253" s="6"/>
    </row>
    <row r="254" spans="25:25" x14ac:dyDescent="0.3">
      <c r="Y254" s="6"/>
    </row>
    <row r="255" spans="25:25" x14ac:dyDescent="0.3">
      <c r="Y255" s="6"/>
    </row>
    <row r="256" spans="25:25" x14ac:dyDescent="0.3">
      <c r="Y256" s="6"/>
    </row>
    <row r="257" spans="25:25" x14ac:dyDescent="0.3">
      <c r="Y257" s="6"/>
    </row>
    <row r="258" spans="25:25" x14ac:dyDescent="0.3">
      <c r="Y258" s="6"/>
    </row>
    <row r="259" spans="25:25" x14ac:dyDescent="0.3">
      <c r="Y259" s="6"/>
    </row>
    <row r="260" spans="25:25" x14ac:dyDescent="0.3">
      <c r="Y260" s="6"/>
    </row>
    <row r="261" spans="25:25" x14ac:dyDescent="0.3">
      <c r="Y261" s="6"/>
    </row>
    <row r="262" spans="25:25" x14ac:dyDescent="0.3">
      <c r="Y262" s="6"/>
    </row>
    <row r="263" spans="25:25" x14ac:dyDescent="0.3">
      <c r="Y263" s="6"/>
    </row>
    <row r="264" spans="25:25" x14ac:dyDescent="0.3">
      <c r="Y264" s="6"/>
    </row>
    <row r="265" spans="25:25" x14ac:dyDescent="0.3">
      <c r="Y265" s="6"/>
    </row>
    <row r="266" spans="25:25" x14ac:dyDescent="0.3">
      <c r="Y266" s="6"/>
    </row>
    <row r="267" spans="25:25" x14ac:dyDescent="0.3">
      <c r="Y267" s="6"/>
    </row>
    <row r="268" spans="25:25" x14ac:dyDescent="0.3">
      <c r="Y268" s="6"/>
    </row>
    <row r="269" spans="25:25" x14ac:dyDescent="0.3">
      <c r="Y269" s="6"/>
    </row>
    <row r="270" spans="25:25" x14ac:dyDescent="0.3">
      <c r="Y270" s="6"/>
    </row>
    <row r="271" spans="25:25" x14ac:dyDescent="0.3">
      <c r="Y271" s="6"/>
    </row>
    <row r="272" spans="25:25" x14ac:dyDescent="0.3">
      <c r="Y272" s="6"/>
    </row>
    <row r="273" spans="25:25" x14ac:dyDescent="0.3">
      <c r="Y273" s="6"/>
    </row>
    <row r="274" spans="25:25" x14ac:dyDescent="0.3">
      <c r="Y274" s="6"/>
    </row>
    <row r="275" spans="25:25" x14ac:dyDescent="0.3">
      <c r="Y275" s="6"/>
    </row>
    <row r="276" spans="25:25" x14ac:dyDescent="0.3">
      <c r="Y276" s="6"/>
    </row>
    <row r="277" spans="25:25" x14ac:dyDescent="0.3">
      <c r="Y277" s="6"/>
    </row>
    <row r="278" spans="25:25" x14ac:dyDescent="0.3">
      <c r="Y278" s="6"/>
    </row>
    <row r="279" spans="25:25" x14ac:dyDescent="0.3">
      <c r="Y279" s="6"/>
    </row>
    <row r="280" spans="25:25" x14ac:dyDescent="0.3">
      <c r="Y280" s="6"/>
    </row>
    <row r="281" spans="25:25" x14ac:dyDescent="0.3">
      <c r="Y281" s="6"/>
    </row>
    <row r="282" spans="25:25" x14ac:dyDescent="0.3">
      <c r="Y282" s="6"/>
    </row>
    <row r="283" spans="25:25" x14ac:dyDescent="0.3">
      <c r="Y283" s="6"/>
    </row>
    <row r="284" spans="25:25" x14ac:dyDescent="0.3">
      <c r="Y284" s="6"/>
    </row>
    <row r="285" spans="25:25" x14ac:dyDescent="0.3">
      <c r="Y285" s="6"/>
    </row>
    <row r="286" spans="25:25" x14ac:dyDescent="0.3">
      <c r="Y286" s="6"/>
    </row>
    <row r="287" spans="25:25" x14ac:dyDescent="0.3">
      <c r="Y287" s="6"/>
    </row>
    <row r="288" spans="25:25" x14ac:dyDescent="0.3">
      <c r="Y288" s="6"/>
    </row>
    <row r="289" spans="25:25" x14ac:dyDescent="0.3">
      <c r="Y289" s="6"/>
    </row>
    <row r="290" spans="25:25" x14ac:dyDescent="0.3">
      <c r="Y290" s="6"/>
    </row>
    <row r="291" spans="25:25" x14ac:dyDescent="0.3">
      <c r="Y291" s="6"/>
    </row>
    <row r="292" spans="25:25" x14ac:dyDescent="0.3">
      <c r="Y292" s="6"/>
    </row>
    <row r="293" spans="25:25" x14ac:dyDescent="0.3">
      <c r="Y293" s="6"/>
    </row>
    <row r="294" spans="25:25" x14ac:dyDescent="0.3">
      <c r="Y294" s="6"/>
    </row>
    <row r="295" spans="25:25" x14ac:dyDescent="0.3">
      <c r="Y295" s="6"/>
    </row>
    <row r="296" spans="25:25" x14ac:dyDescent="0.3">
      <c r="Y296" s="6"/>
    </row>
    <row r="297" spans="25:25" x14ac:dyDescent="0.3">
      <c r="Y297" s="6"/>
    </row>
    <row r="298" spans="25:25" x14ac:dyDescent="0.3">
      <c r="Y298" s="6"/>
    </row>
    <row r="299" spans="25:25" x14ac:dyDescent="0.3">
      <c r="Y299" s="6"/>
    </row>
    <row r="300" spans="25:25" x14ac:dyDescent="0.3">
      <c r="Y300" s="6"/>
    </row>
    <row r="301" spans="25:25" x14ac:dyDescent="0.3">
      <c r="Y301" s="6"/>
    </row>
    <row r="302" spans="25:25" x14ac:dyDescent="0.3">
      <c r="Y302" s="6"/>
    </row>
    <row r="303" spans="25:25" x14ac:dyDescent="0.3">
      <c r="Y303" s="6"/>
    </row>
    <row r="304" spans="25:25" x14ac:dyDescent="0.3">
      <c r="Y304" s="6"/>
    </row>
    <row r="305" spans="25:25" x14ac:dyDescent="0.3">
      <c r="Y305" s="6"/>
    </row>
    <row r="306" spans="25:25" x14ac:dyDescent="0.3">
      <c r="Y306" s="6"/>
    </row>
    <row r="307" spans="25:25" x14ac:dyDescent="0.3">
      <c r="Y307" s="6"/>
    </row>
    <row r="308" spans="25:25" x14ac:dyDescent="0.3">
      <c r="Y308" s="6"/>
    </row>
    <row r="309" spans="25:25" x14ac:dyDescent="0.3">
      <c r="Y309" s="6"/>
    </row>
    <row r="310" spans="25:25" x14ac:dyDescent="0.3">
      <c r="Y310" s="6"/>
    </row>
    <row r="311" spans="25:25" x14ac:dyDescent="0.3">
      <c r="Y311" s="6"/>
    </row>
    <row r="312" spans="25:25" x14ac:dyDescent="0.3">
      <c r="Y312" s="6"/>
    </row>
    <row r="313" spans="25:25" x14ac:dyDescent="0.3">
      <c r="Y313" s="6"/>
    </row>
    <row r="314" spans="25:25" x14ac:dyDescent="0.3">
      <c r="Y314" s="6"/>
    </row>
    <row r="315" spans="25:25" x14ac:dyDescent="0.3">
      <c r="Y315" s="6"/>
    </row>
    <row r="316" spans="25:25" x14ac:dyDescent="0.3">
      <c r="Y316" s="6"/>
    </row>
    <row r="317" spans="25:25" x14ac:dyDescent="0.3">
      <c r="Y317" s="6"/>
    </row>
    <row r="318" spans="25:25" x14ac:dyDescent="0.3">
      <c r="Y318" s="6"/>
    </row>
    <row r="319" spans="25:25" x14ac:dyDescent="0.3">
      <c r="Y319" s="6"/>
    </row>
    <row r="320" spans="25:25" x14ac:dyDescent="0.3">
      <c r="Y320" s="6"/>
    </row>
    <row r="321" spans="25:25" x14ac:dyDescent="0.3">
      <c r="Y321" s="6"/>
    </row>
    <row r="322" spans="25:25" x14ac:dyDescent="0.3">
      <c r="Y322" s="6"/>
    </row>
    <row r="323" spans="25:25" x14ac:dyDescent="0.3">
      <c r="Y323" s="6"/>
    </row>
    <row r="324" spans="25:25" x14ac:dyDescent="0.3">
      <c r="Y324" s="6"/>
    </row>
    <row r="325" spans="25:25" x14ac:dyDescent="0.3">
      <c r="Y325" s="6"/>
    </row>
    <row r="326" spans="25:25" x14ac:dyDescent="0.3">
      <c r="Y326" s="6"/>
    </row>
    <row r="327" spans="25:25" x14ac:dyDescent="0.3">
      <c r="Y327" s="6"/>
    </row>
    <row r="328" spans="25:25" x14ac:dyDescent="0.3">
      <c r="Y328" s="6"/>
    </row>
    <row r="329" spans="25:25" x14ac:dyDescent="0.3">
      <c r="Y329" s="6"/>
    </row>
    <row r="330" spans="25:25" x14ac:dyDescent="0.3">
      <c r="Y330" s="6"/>
    </row>
    <row r="331" spans="25:25" x14ac:dyDescent="0.3">
      <c r="Y331" s="6"/>
    </row>
    <row r="332" spans="25:25" x14ac:dyDescent="0.3">
      <c r="Y332" s="6"/>
    </row>
    <row r="333" spans="25:25" x14ac:dyDescent="0.3">
      <c r="Y333" s="6"/>
    </row>
    <row r="334" spans="25:25" x14ac:dyDescent="0.3">
      <c r="Y334" s="6"/>
    </row>
  </sheetData>
  <sheetProtection algorithmName="SHA-512" hashValue="dP5PDwgEnXaqquOXSjnvmim/HmcW0XzCGdXCTuR3GLioJAfCg21VI2e+Y7rna6kE+uaBh3WJHPuUCBHMSqOnGg==" saltValue="CBJu/5kYaTOC8+MSiLptDQ==" spinCount="100000" sheet="1" objects="1" scenarios="1"/>
  <mergeCells count="8">
    <mergeCell ref="F116:F118"/>
    <mergeCell ref="F124:F126"/>
    <mergeCell ref="F127:F129"/>
    <mergeCell ref="F88:F91"/>
    <mergeCell ref="F92:F94"/>
    <mergeCell ref="F95:F97"/>
    <mergeCell ref="F99:F100"/>
    <mergeCell ref="F113:F1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CF61-5CE6-4D06-AD0C-E6964CD7115E}">
  <sheetPr>
    <pageSetUpPr fitToPage="1"/>
  </sheetPr>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I17" si="5">SUBTOTAL(9,G18:G27)</f>
        <v>0</v>
      </c>
      <c r="H17" s="19">
        <f t="shared" si="5"/>
        <v>0</v>
      </c>
      <c r="I17" s="19">
        <f t="shared" si="5"/>
        <v>0</v>
      </c>
      <c r="J17" s="19">
        <f>SUBTOTAL(9,J18:J27)</f>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I36" si="14">G36-H118-H119</f>
        <v>0</v>
      </c>
      <c r="I36" s="32">
        <f t="shared" si="14"/>
        <v>0</v>
      </c>
      <c r="J36" s="32">
        <f>I36-J118-J119</f>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SUBTOTAL(9,F46:F74)</f>
        <v>0</v>
      </c>
      <c r="G45" s="19">
        <f>SUBTOTAL(9,G46:G74)</f>
        <v>0</v>
      </c>
      <c r="H45" s="19">
        <f t="shared" ref="H45:J45" si="19">SUBTOTAL(9,H46:H74)</f>
        <v>0</v>
      </c>
      <c r="I45" s="19">
        <f t="shared" si="19"/>
        <v>0</v>
      </c>
      <c r="J45" s="19">
        <f t="shared" si="19"/>
        <v>0</v>
      </c>
    </row>
    <row r="46" spans="1:11" x14ac:dyDescent="0.3">
      <c r="A46" s="19" t="s">
        <v>145</v>
      </c>
      <c r="B46" s="19" t="s">
        <v>61</v>
      </c>
      <c r="E46" s="20" t="s">
        <v>62</v>
      </c>
      <c r="F46" s="19">
        <f t="shared" ref="F46" si="20">SUBTOTAL(9,F47:F56)</f>
        <v>0</v>
      </c>
      <c r="G46" s="19">
        <f>SUBTOTAL(9,G47:G56)</f>
        <v>0</v>
      </c>
      <c r="H46" s="19">
        <f t="shared" ref="H46" si="21">SUBTOTAL(9,H47:H56)</f>
        <v>0</v>
      </c>
      <c r="I46" s="19">
        <f>SUBTOTAL(9,I47:I56)</f>
        <v>0</v>
      </c>
      <c r="J46" s="19">
        <f>SUBTOTAL(9,J47:J56)</f>
        <v>0</v>
      </c>
    </row>
    <row r="47" spans="1:11" x14ac:dyDescent="0.3">
      <c r="B47" s="19" t="s">
        <v>107</v>
      </c>
      <c r="C47" s="19" t="s">
        <v>179</v>
      </c>
      <c r="E47" s="20" t="s">
        <v>180</v>
      </c>
      <c r="F47" s="19">
        <f>SUBTOTAL(9,F48:F51)</f>
        <v>0</v>
      </c>
      <c r="G47" s="19">
        <f>SUBTOTAL(9,G48:G51)</f>
        <v>0</v>
      </c>
      <c r="H47" s="19">
        <f t="shared" ref="H47:J47" si="22">SUBTOTAL(9,H48:H51)</f>
        <v>0</v>
      </c>
      <c r="I47" s="19">
        <f t="shared" si="22"/>
        <v>0</v>
      </c>
      <c r="J47" s="19">
        <f t="shared" si="22"/>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SUBTOTAL(9,F54:F56)</f>
        <v>0</v>
      </c>
      <c r="G53" s="19">
        <f>SUBTOTAL(9,G54:G56)</f>
        <v>0</v>
      </c>
      <c r="H53" s="19">
        <f t="shared" ref="H53:J53" si="23">SUBTOTAL(9,H54:H56)</f>
        <v>0</v>
      </c>
      <c r="I53" s="19">
        <f t="shared" si="23"/>
        <v>0</v>
      </c>
      <c r="J53" s="19">
        <f t="shared" si="23"/>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SUBTOTAL(9,F58:F73)</f>
        <v>0</v>
      </c>
      <c r="G57" s="19">
        <f>SUBTOTAL(9,G58:G73)</f>
        <v>0</v>
      </c>
      <c r="H57" s="19">
        <f t="shared" ref="H57:J57" si="24">SUBTOTAL(9,H58:H73)</f>
        <v>0</v>
      </c>
      <c r="I57" s="19">
        <f t="shared" si="24"/>
        <v>0</v>
      </c>
      <c r="J57" s="19">
        <f t="shared" si="24"/>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5">SUBTOTAL(9,G61:G62)</f>
        <v>0</v>
      </c>
      <c r="H60" s="19">
        <f t="shared" si="25"/>
        <v>0</v>
      </c>
      <c r="I60" s="19">
        <f t="shared" si="25"/>
        <v>0</v>
      </c>
      <c r="J60" s="19">
        <f t="shared" si="25"/>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SUBTOTAL(9,F66:F67)</f>
        <v>0</v>
      </c>
      <c r="G65" s="19">
        <f>SUBTOTAL(9,G66:G67)</f>
        <v>0</v>
      </c>
      <c r="H65" s="19">
        <f>SUBTOTAL(9,H66:H67)</f>
        <v>0</v>
      </c>
      <c r="I65" s="19">
        <f t="shared" ref="I65:J65" si="26">SUBTOTAL(9,I66:I67)</f>
        <v>0</v>
      </c>
      <c r="J65" s="19">
        <f t="shared" si="26"/>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27">SUBTOTAL(9,F32:F74)</f>
        <v>0</v>
      </c>
      <c r="G75" s="25">
        <f>SUBTOTAL(9,G32:G74)</f>
        <v>0</v>
      </c>
      <c r="H75" s="25">
        <f t="shared" ref="H75" si="28">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29">G28-G75</f>
        <v>0</v>
      </c>
      <c r="H77" s="30">
        <f t="shared" si="29"/>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0">SUBTOTAL(9,F82:F87)</f>
        <v>0</v>
      </c>
      <c r="G81" s="19">
        <f>SUBTOTAL(9,G82:G87)</f>
        <v>0</v>
      </c>
      <c r="H81" s="19">
        <f t="shared" ref="H81:J81" si="31">SUBTOTAL(9,H82:H87)</f>
        <v>0</v>
      </c>
      <c r="I81" s="19">
        <f t="shared" si="31"/>
        <v>0</v>
      </c>
      <c r="J81" s="19">
        <f t="shared" si="31"/>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2">SUBTOTAL(9,F89:F98)</f>
        <v>0</v>
      </c>
      <c r="G88" s="25">
        <f>SUBTOTAL(9,G89:G98)</f>
        <v>0</v>
      </c>
      <c r="H88" s="25">
        <f t="shared" ref="H88:J88" si="33">SUBTOTAL(9,H89:H98)</f>
        <v>0</v>
      </c>
      <c r="I88" s="25">
        <f t="shared" si="33"/>
        <v>0</v>
      </c>
      <c r="J88" s="25">
        <f t="shared" si="33"/>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4">F81-F88</f>
        <v>0</v>
      </c>
      <c r="G99" s="19">
        <f>G81-G88</f>
        <v>0</v>
      </c>
      <c r="H99" s="19">
        <f t="shared" ref="H99:I99" si="35">H81-H88</f>
        <v>0</v>
      </c>
      <c r="I99" s="19">
        <f t="shared" si="35"/>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36">F99+F100-F101</f>
        <v>0</v>
      </c>
      <c r="G102" s="19">
        <f>G99+G100-G101</f>
        <v>0</v>
      </c>
      <c r="H102" s="19">
        <f t="shared" ref="H102:I102" si="37">H99+H100-H101</f>
        <v>0</v>
      </c>
      <c r="I102" s="19">
        <f t="shared" si="37"/>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38">H102+H103-H104</f>
        <v>0</v>
      </c>
      <c r="I105" s="19">
        <f t="shared" si="38"/>
        <v>0</v>
      </c>
      <c r="J105" s="19">
        <f t="shared" si="38"/>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39">IF(H105&gt;0,H105,0)</f>
        <v>0</v>
      </c>
      <c r="I110" s="19">
        <f t="shared" si="39"/>
        <v>0</v>
      </c>
      <c r="J110" s="19">
        <f t="shared" si="39"/>
        <v>0</v>
      </c>
    </row>
    <row r="111" spans="1:10" x14ac:dyDescent="0.3">
      <c r="C111" s="19" t="s">
        <v>254</v>
      </c>
      <c r="E111" s="20" t="s">
        <v>255</v>
      </c>
      <c r="F111" s="19">
        <f>IF(F105&lt;0,F105,0)</f>
        <v>0</v>
      </c>
      <c r="G111" s="19">
        <f>IF(G105&lt;0,G105,0)</f>
        <v>0</v>
      </c>
      <c r="H111" s="19">
        <f t="shared" ref="H111:J111" si="40">IF(H105&lt;0,H105,0)</f>
        <v>0</v>
      </c>
      <c r="I111" s="19">
        <f t="shared" si="40"/>
        <v>0</v>
      </c>
      <c r="J111" s="19">
        <f t="shared" si="40"/>
        <v>0</v>
      </c>
    </row>
    <row r="112" spans="1:10" x14ac:dyDescent="0.3">
      <c r="B112" s="19" t="s">
        <v>171</v>
      </c>
      <c r="C112" s="19" t="s">
        <v>256</v>
      </c>
      <c r="E112" s="20" t="s">
        <v>257</v>
      </c>
      <c r="F112" s="32">
        <v>0</v>
      </c>
      <c r="G112" s="32">
        <f>IF(F36&gt;0,F36,0)</f>
        <v>0</v>
      </c>
      <c r="H112" s="32">
        <f t="shared" ref="H112:J112" si="41">IF(G36&gt;0,G36,0)</f>
        <v>0</v>
      </c>
      <c r="I112" s="32">
        <f t="shared" si="41"/>
        <v>0</v>
      </c>
      <c r="J112" s="32">
        <f t="shared" si="41"/>
        <v>0</v>
      </c>
    </row>
    <row r="113" spans="1:10" x14ac:dyDescent="0.3">
      <c r="C113" s="19" t="s">
        <v>258</v>
      </c>
      <c r="E113" s="27" t="s">
        <v>333</v>
      </c>
      <c r="F113" s="32">
        <v>0</v>
      </c>
      <c r="G113" s="32">
        <f>IF(F36&lt;0,F36,0)</f>
        <v>0</v>
      </c>
      <c r="H113" s="32">
        <f t="shared" ref="H113:J113" si="42">IF(G36&lt;0,G36,0)</f>
        <v>0</v>
      </c>
      <c r="I113" s="32">
        <f t="shared" si="42"/>
        <v>0</v>
      </c>
      <c r="J113" s="32">
        <f t="shared" si="42"/>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3">IF(SUM(H110:H116)&gt;0,-SUM(H110:H116),0)</f>
        <v>0</v>
      </c>
      <c r="I118" s="19">
        <f t="shared" si="43"/>
        <v>0</v>
      </c>
      <c r="J118" s="19">
        <f t="shared" si="43"/>
        <v>0</v>
      </c>
    </row>
    <row r="119" spans="1:10" x14ac:dyDescent="0.3">
      <c r="B119" s="19" t="s">
        <v>171</v>
      </c>
      <c r="C119" s="19" t="s">
        <v>267</v>
      </c>
      <c r="E119" s="20" t="s">
        <v>268</v>
      </c>
      <c r="F119" s="19">
        <f>IF(SUM(F110:F116)&lt;0,-SUM(F110:F116),0)</f>
        <v>0</v>
      </c>
      <c r="G119" s="19">
        <f>IF(SUM(G110:G116)&lt;0,-SUM(G110:G116),0)</f>
        <v>0</v>
      </c>
      <c r="H119" s="19">
        <f t="shared" ref="H119:J119" si="44">IF(SUM(H110:H116)&lt;0,-SUM(H110:H116),0)</f>
        <v>0</v>
      </c>
      <c r="I119" s="19">
        <f t="shared" si="44"/>
        <v>0</v>
      </c>
      <c r="J119" s="19">
        <f t="shared" si="44"/>
        <v>0</v>
      </c>
    </row>
  </sheetData>
  <sheetProtection algorithmName="SHA-512" hashValue="CKWYkXkKo3rcdUpQouVxsmY7CJgaLm45CL2CQ7+1iSn46Hepvt4yvvOjjf45X3KOwKph3/k9/2Mv+VmRgH/+tg==" saltValue="Js3bJ2rOzzTImVljgEbDOw=="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2288-A46F-4149-A7C3-BDD66A5E0016}">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 si="0">SUBTOTAL(9,I5:I16)</f>
        <v>0</v>
      </c>
      <c r="J4" s="19">
        <f t="shared" ref="J4" si="1">SUBTOTAL(9,J5:J16)</f>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2">SUBTOTAL(9,F7:F12)</f>
        <v>0</v>
      </c>
      <c r="G6" s="19">
        <f>SUBTOTAL(9,G7:G12)</f>
        <v>0</v>
      </c>
      <c r="H6" s="19">
        <f t="shared" ref="H6:I6" si="3">SUBTOTAL(9,H7:H12)</f>
        <v>0</v>
      </c>
      <c r="I6" s="19">
        <f t="shared" si="3"/>
        <v>0</v>
      </c>
      <c r="J6" s="19">
        <f t="shared" ref="J6" si="4">SUBTOTAL(9,J7:J12)</f>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5">SUBTOTAL(9,F14:F16)</f>
        <v>0</v>
      </c>
      <c r="G13" s="19">
        <f>SUBTOTAL(9,G14:G16)</f>
        <v>0</v>
      </c>
      <c r="H13" s="19">
        <f t="shared" ref="H13:I13" si="6">SUBTOTAL(9,H14:H16)</f>
        <v>0</v>
      </c>
      <c r="I13" s="19">
        <f t="shared" si="6"/>
        <v>0</v>
      </c>
      <c r="J13" s="19">
        <f t="shared" ref="J13" si="7">SUBTOTAL(9,J14:J16)</f>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I17" si="8">SUBTOTAL(9,G18:G27)</f>
        <v>0</v>
      </c>
      <c r="H17" s="19">
        <f t="shared" si="8"/>
        <v>0</v>
      </c>
      <c r="I17" s="19">
        <f t="shared" si="8"/>
        <v>0</v>
      </c>
      <c r="J17" s="19">
        <f>SUBTOTAL(9,J18:J27)</f>
        <v>0</v>
      </c>
    </row>
    <row r="18" spans="1:10" x14ac:dyDescent="0.3">
      <c r="A18" s="19" t="s">
        <v>136</v>
      </c>
      <c r="B18" s="19" t="s">
        <v>63</v>
      </c>
      <c r="E18" s="20" t="s">
        <v>64</v>
      </c>
      <c r="F18" s="19">
        <f t="shared" ref="F18" si="9">SUBTOTAL(9,F19:F20)</f>
        <v>0</v>
      </c>
      <c r="G18" s="19">
        <f>SUBTOTAL(9,G19:G20)</f>
        <v>0</v>
      </c>
      <c r="H18" s="19">
        <f t="shared" ref="H18:I18" si="10">SUBTOTAL(9,H19:H20)</f>
        <v>0</v>
      </c>
      <c r="I18" s="19">
        <f t="shared" si="10"/>
        <v>0</v>
      </c>
      <c r="J18" s="19">
        <f t="shared" ref="J18" si="11">SUBTOTAL(9,J19:J20)</f>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12">SUBTOTAL(9,F23:F24)</f>
        <v>0</v>
      </c>
      <c r="G22" s="19">
        <f>SUBTOTAL(9,G23:G24)</f>
        <v>0</v>
      </c>
      <c r="H22" s="19">
        <f t="shared" ref="H22:I22" si="13">SUBTOTAL(9,H23:H24)</f>
        <v>0</v>
      </c>
      <c r="I22" s="19">
        <f t="shared" si="13"/>
        <v>0</v>
      </c>
      <c r="J22" s="19">
        <f t="shared" ref="J22" si="14">SUBTOTAL(9,J23:J24)</f>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5">SUBTOTAL(9,F4:F27)</f>
        <v>0</v>
      </c>
      <c r="G28" s="19">
        <f>SUBTOTAL(9,G4:G27)</f>
        <v>0</v>
      </c>
      <c r="H28" s="19">
        <f t="shared" ref="H28:I28" si="16">SUBTOTAL(9,H4:H27)</f>
        <v>0</v>
      </c>
      <c r="I28" s="19">
        <f t="shared" si="16"/>
        <v>0</v>
      </c>
      <c r="J28" s="19">
        <f t="shared" ref="J28" si="17">SUBTOTAL(9,J4:J27)</f>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8">SUBTOTAL(9,F33:F37)</f>
        <v>0</v>
      </c>
      <c r="G32" s="19">
        <f t="shared" si="18"/>
        <v>0</v>
      </c>
      <c r="H32" s="19">
        <f>SUBTOTAL(9,H33:H37)</f>
        <v>0</v>
      </c>
      <c r="I32" s="19">
        <f t="shared" ref="I32:J32" si="19">SUBTOTAL(9,I33:I37)</f>
        <v>0</v>
      </c>
      <c r="J32" s="19">
        <f t="shared" si="19"/>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20">G36-H118-H119</f>
        <v>0</v>
      </c>
      <c r="I36" s="32">
        <f t="shared" si="20"/>
        <v>0</v>
      </c>
      <c r="J36" s="32">
        <f t="shared" si="20"/>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21">SUBTOTAL(9,F39:F44)</f>
        <v>0</v>
      </c>
      <c r="G38" s="19">
        <f>SUBTOTAL(9,G39:G44)</f>
        <v>0</v>
      </c>
      <c r="H38" s="19">
        <f t="shared" ref="H38:I38" si="22">SUBTOTAL(9,H39:H44)</f>
        <v>0</v>
      </c>
      <c r="I38" s="19">
        <f t="shared" si="22"/>
        <v>0</v>
      </c>
      <c r="J38" s="19">
        <f t="shared" ref="J38" si="23">SUBTOTAL(9,J39:J44)</f>
        <v>0</v>
      </c>
    </row>
    <row r="39" spans="1:11" x14ac:dyDescent="0.3">
      <c r="A39" s="19" t="s">
        <v>142</v>
      </c>
      <c r="B39" s="19" t="s">
        <v>107</v>
      </c>
      <c r="C39" s="19" t="s">
        <v>59</v>
      </c>
      <c r="E39" s="20" t="s">
        <v>60</v>
      </c>
      <c r="F39" s="19">
        <f t="shared" ref="F39" si="24">SUBTOTAL(9,F40:F42)</f>
        <v>0</v>
      </c>
      <c r="G39" s="19">
        <f>SUBTOTAL(9,G40:G42)</f>
        <v>0</v>
      </c>
      <c r="H39" s="19">
        <f t="shared" ref="H39:I39" si="25">SUBTOTAL(9,H40:H42)</f>
        <v>0</v>
      </c>
      <c r="I39" s="19">
        <f t="shared" si="25"/>
        <v>0</v>
      </c>
      <c r="J39" s="19">
        <f t="shared" ref="J39" si="26">SUBTOTAL(9,J40:J42)</f>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27">SUBTOTAL(9,F46:F74)</f>
        <v>0</v>
      </c>
      <c r="G45" s="19">
        <f>SUBTOTAL(9,G46:G74)</f>
        <v>0</v>
      </c>
      <c r="H45" s="19">
        <f t="shared" ref="H45:I45" si="28">SUBTOTAL(9,H46:H74)</f>
        <v>0</v>
      </c>
      <c r="I45" s="19">
        <f t="shared" si="28"/>
        <v>0</v>
      </c>
      <c r="J45" s="19">
        <f t="shared" ref="J45" si="29">SUBTOTAL(9,J46:J74)</f>
        <v>0</v>
      </c>
    </row>
    <row r="46" spans="1:11" x14ac:dyDescent="0.3">
      <c r="A46" s="19" t="s">
        <v>145</v>
      </c>
      <c r="B46" s="19" t="s">
        <v>61</v>
      </c>
      <c r="E46" s="20" t="s">
        <v>62</v>
      </c>
      <c r="F46" s="19">
        <f t="shared" ref="F46" si="30">SUBTOTAL(9,F47:F56)</f>
        <v>0</v>
      </c>
      <c r="G46" s="19">
        <f>SUBTOTAL(9,G47:G56)</f>
        <v>0</v>
      </c>
      <c r="H46" s="19">
        <f t="shared" ref="H46" si="31">SUBTOTAL(9,H47:H56)</f>
        <v>0</v>
      </c>
      <c r="I46" s="19">
        <f>SUBTOTAL(9,I47:I56)</f>
        <v>0</v>
      </c>
      <c r="J46" s="19">
        <f>SUBTOTAL(9,J47:J56)</f>
        <v>0</v>
      </c>
    </row>
    <row r="47" spans="1:11" x14ac:dyDescent="0.3">
      <c r="B47" s="19" t="s">
        <v>107</v>
      </c>
      <c r="C47" s="19" t="s">
        <v>179</v>
      </c>
      <c r="E47" s="20" t="s">
        <v>180</v>
      </c>
      <c r="F47" s="19">
        <f t="shared" ref="F47" si="32">SUBTOTAL(9,F48:F51)</f>
        <v>0</v>
      </c>
      <c r="G47" s="19">
        <f>SUBTOTAL(9,G48:G51)</f>
        <v>0</v>
      </c>
      <c r="H47" s="19">
        <f t="shared" ref="H47:I47" si="33">SUBTOTAL(9,H48:H51)</f>
        <v>0</v>
      </c>
      <c r="I47" s="19">
        <f t="shared" si="33"/>
        <v>0</v>
      </c>
      <c r="J47" s="19">
        <f t="shared" ref="J47" si="34">SUBTOTAL(9,J48:J51)</f>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35">SUBTOTAL(9,F54:F56)</f>
        <v>0</v>
      </c>
      <c r="G53" s="19">
        <f>SUBTOTAL(9,G54:G56)</f>
        <v>0</v>
      </c>
      <c r="H53" s="19">
        <f t="shared" ref="H53:I53" si="36">SUBTOTAL(9,H54:H56)</f>
        <v>0</v>
      </c>
      <c r="I53" s="19">
        <f t="shared" si="36"/>
        <v>0</v>
      </c>
      <c r="J53" s="19">
        <f t="shared" ref="J53" si="37">SUBTOTAL(9,J54:J56)</f>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38">SUBTOTAL(9,F58:F73)</f>
        <v>0</v>
      </c>
      <c r="G57" s="19">
        <f>SUBTOTAL(9,G58:G73)</f>
        <v>0</v>
      </c>
      <c r="H57" s="19">
        <f t="shared" ref="H57:I57" si="39">SUBTOTAL(9,H58:H73)</f>
        <v>0</v>
      </c>
      <c r="I57" s="19">
        <f t="shared" si="39"/>
        <v>0</v>
      </c>
      <c r="J57" s="19">
        <f t="shared" ref="J57" si="40">SUBTOTAL(9,J58:J73)</f>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41">SUBTOTAL(9,G61:G62)</f>
        <v>0</v>
      </c>
      <c r="H60" s="19">
        <f t="shared" si="41"/>
        <v>0</v>
      </c>
      <c r="I60" s="19">
        <f t="shared" si="41"/>
        <v>0</v>
      </c>
      <c r="J60" s="19">
        <f t="shared" si="41"/>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42">SUBTOTAL(9,F66:F67)</f>
        <v>0</v>
      </c>
      <c r="G65" s="19">
        <f>SUBTOTAL(9,G66:G67)</f>
        <v>0</v>
      </c>
      <c r="H65" s="19">
        <f>SUBTOTAL(9,H66:H67)</f>
        <v>0</v>
      </c>
      <c r="I65" s="19">
        <f t="shared" ref="I65:J65" si="43">SUBTOTAL(9,I66:I67)</f>
        <v>0</v>
      </c>
      <c r="J65" s="19">
        <f t="shared" si="43"/>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44">SUBTOTAL(9,F32:F74)</f>
        <v>0</v>
      </c>
      <c r="G75" s="25">
        <f>SUBTOTAL(9,G32:G74)</f>
        <v>0</v>
      </c>
      <c r="H75" s="25">
        <f t="shared" ref="H75" si="45">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46">G28-G75</f>
        <v>0</v>
      </c>
      <c r="H77" s="30">
        <f t="shared" si="46"/>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47">SUBTOTAL(9,F82:F87)</f>
        <v>0</v>
      </c>
      <c r="G81" s="19">
        <f>SUBTOTAL(9,G82:G87)</f>
        <v>0</v>
      </c>
      <c r="H81" s="19">
        <f t="shared" ref="H81:I81" si="48">SUBTOTAL(9,H82:H87)</f>
        <v>0</v>
      </c>
      <c r="I81" s="19">
        <f t="shared" si="48"/>
        <v>0</v>
      </c>
      <c r="J81" s="19">
        <f t="shared" ref="J81" si="49">SUBTOTAL(9,J82:J87)</f>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50">SUBTOTAL(9,F89:F98)</f>
        <v>0</v>
      </c>
      <c r="G88" s="25">
        <f>SUBTOTAL(9,G89:G98)</f>
        <v>0</v>
      </c>
      <c r="H88" s="25">
        <f t="shared" ref="H88:I88" si="51">SUBTOTAL(9,H89:H98)</f>
        <v>0</v>
      </c>
      <c r="I88" s="25">
        <f t="shared" si="51"/>
        <v>0</v>
      </c>
      <c r="J88" s="25">
        <f t="shared" ref="J88" si="52">SUBTOTAL(9,J89:J98)</f>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53">F81-F88</f>
        <v>0</v>
      </c>
      <c r="G99" s="19">
        <f>G81-G88</f>
        <v>0</v>
      </c>
      <c r="H99" s="19">
        <f t="shared" ref="H99:I99" si="54">H81-H88</f>
        <v>0</v>
      </c>
      <c r="I99" s="19">
        <f t="shared" si="54"/>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55">F99+F100-F101</f>
        <v>0</v>
      </c>
      <c r="G102" s="19">
        <f>G99+G100-G101</f>
        <v>0</v>
      </c>
      <c r="H102" s="19">
        <f t="shared" ref="H102:I102" si="56">H99+H100-H101</f>
        <v>0</v>
      </c>
      <c r="I102" s="19">
        <f t="shared" si="56"/>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I105" si="57">H102+H103-H104</f>
        <v>0</v>
      </c>
      <c r="I105" s="19">
        <f t="shared" si="57"/>
        <v>0</v>
      </c>
      <c r="J105" s="19">
        <f t="shared" ref="J105" si="58">J102+J103-J104</f>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59">IF(H105&gt;0,H105,0)</f>
        <v>0</v>
      </c>
      <c r="I110" s="19">
        <f t="shared" si="59"/>
        <v>0</v>
      </c>
      <c r="J110" s="19">
        <f t="shared" si="59"/>
        <v>0</v>
      </c>
    </row>
    <row r="111" spans="1:10" x14ac:dyDescent="0.3">
      <c r="C111" s="19" t="s">
        <v>254</v>
      </c>
      <c r="E111" s="20" t="s">
        <v>255</v>
      </c>
      <c r="F111" s="19">
        <f>IF(F105&lt;0,F105,0)</f>
        <v>0</v>
      </c>
      <c r="G111" s="19">
        <f>IF(G105&lt;0,G105,0)</f>
        <v>0</v>
      </c>
      <c r="H111" s="19">
        <f t="shared" ref="H111:J111" si="60">IF(H105&lt;0,H105,0)</f>
        <v>0</v>
      </c>
      <c r="I111" s="19">
        <f t="shared" si="60"/>
        <v>0</v>
      </c>
      <c r="J111" s="19">
        <f t="shared" si="60"/>
        <v>0</v>
      </c>
    </row>
    <row r="112" spans="1:10" x14ac:dyDescent="0.3">
      <c r="B112" s="19" t="s">
        <v>171</v>
      </c>
      <c r="C112" s="19" t="s">
        <v>256</v>
      </c>
      <c r="E112" s="20" t="s">
        <v>257</v>
      </c>
      <c r="F112" s="32">
        <v>0</v>
      </c>
      <c r="G112" s="32">
        <f>IF(F36&gt;0,F36,0)</f>
        <v>0</v>
      </c>
      <c r="H112" s="32">
        <f t="shared" ref="H112:J112" si="61">IF(G36&gt;0,G36,0)</f>
        <v>0</v>
      </c>
      <c r="I112" s="32">
        <f t="shared" si="61"/>
        <v>0</v>
      </c>
      <c r="J112" s="32">
        <f t="shared" si="61"/>
        <v>0</v>
      </c>
    </row>
    <row r="113" spans="1:10" x14ac:dyDescent="0.3">
      <c r="C113" s="19" t="s">
        <v>258</v>
      </c>
      <c r="E113" s="27" t="s">
        <v>333</v>
      </c>
      <c r="F113" s="32">
        <v>0</v>
      </c>
      <c r="G113" s="32">
        <f>IF(F36&lt;0,F36,0)</f>
        <v>0</v>
      </c>
      <c r="H113" s="32">
        <f t="shared" ref="H113:J113" si="62">IF(G36&lt;0,G36,0)</f>
        <v>0</v>
      </c>
      <c r="I113" s="32">
        <f t="shared" si="62"/>
        <v>0</v>
      </c>
      <c r="J113" s="32">
        <f t="shared" si="62"/>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63">IF(SUM(H110:H116)&gt;0,-SUM(H110:H116),0)</f>
        <v>0</v>
      </c>
      <c r="I118" s="19">
        <f t="shared" si="63"/>
        <v>0</v>
      </c>
      <c r="J118" s="19">
        <f t="shared" si="63"/>
        <v>0</v>
      </c>
    </row>
    <row r="119" spans="1:10" x14ac:dyDescent="0.3">
      <c r="B119" s="19" t="s">
        <v>171</v>
      </c>
      <c r="C119" s="19" t="s">
        <v>267</v>
      </c>
      <c r="E119" s="20" t="s">
        <v>268</v>
      </c>
      <c r="F119" s="19">
        <f>IF(SUM(F110:F116)&lt;0,-SUM(F110:F116),0)</f>
        <v>0</v>
      </c>
      <c r="G119" s="19">
        <f>IF(SUM(G110:G116)&lt;0,-SUM(G110:G116),0)</f>
        <v>0</v>
      </c>
      <c r="H119" s="19">
        <f t="shared" ref="H119:J119" si="64">IF(SUM(H110:H116)&lt;0,-SUM(H110:H116),0)</f>
        <v>0</v>
      </c>
      <c r="I119" s="19">
        <f t="shared" si="64"/>
        <v>0</v>
      </c>
      <c r="J119" s="19">
        <f t="shared" si="64"/>
        <v>0</v>
      </c>
    </row>
  </sheetData>
  <sheetProtection algorithmName="SHA-512" hashValue="LL04LJZNMEYY6n7B3Xl4F9OGZKU8pZo5tCJyILXGW+c9P/Kq8X6wRDH00wWO1V+HQHuJlBjFk7CziFFLwb3BIw==" saltValue="FJ0x49EK2gzGktF2ZofW2w==" spinCount="100000" sheet="1" objects="1" scenarios="1"/>
  <mergeCells count="16">
    <mergeCell ref="C85:D86"/>
    <mergeCell ref="C92:D93"/>
    <mergeCell ref="C94:D96"/>
    <mergeCell ref="A108:D108"/>
    <mergeCell ref="C43:D44"/>
    <mergeCell ref="A45:D45"/>
    <mergeCell ref="C58:D59"/>
    <mergeCell ref="C64:D65"/>
    <mergeCell ref="D72:D73"/>
    <mergeCell ref="A80:D80"/>
    <mergeCell ref="A38:D38"/>
    <mergeCell ref="A4:D4"/>
    <mergeCell ref="A3:D3"/>
    <mergeCell ref="A17:D17"/>
    <mergeCell ref="A31:D31"/>
    <mergeCell ref="A32:D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A631-AD92-4B3F-B800-C8340323F8A0}">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J17" si="5">SUBTOTAL(9,G18:G27)</f>
        <v>0</v>
      </c>
      <c r="H17" s="19">
        <f t="shared" si="5"/>
        <v>0</v>
      </c>
      <c r="I17" s="19">
        <f t="shared" si="5"/>
        <v>0</v>
      </c>
      <c r="J17" s="19">
        <f t="shared" si="5"/>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14">G36-H118-H119</f>
        <v>0</v>
      </c>
      <c r="I36" s="32">
        <f t="shared" si="14"/>
        <v>0</v>
      </c>
      <c r="J36" s="32">
        <f t="shared" si="14"/>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19">SUBTOTAL(9,F46:F74)</f>
        <v>0</v>
      </c>
      <c r="G45" s="19">
        <f>SUBTOTAL(9,G46:G74)</f>
        <v>0</v>
      </c>
      <c r="H45" s="19">
        <f t="shared" ref="H45:J45" si="20">SUBTOTAL(9,H46:H74)</f>
        <v>0</v>
      </c>
      <c r="I45" s="19">
        <f t="shared" si="20"/>
        <v>0</v>
      </c>
      <c r="J45" s="19">
        <f t="shared" si="20"/>
        <v>0</v>
      </c>
    </row>
    <row r="46" spans="1:11" x14ac:dyDescent="0.3">
      <c r="A46" s="19" t="s">
        <v>145</v>
      </c>
      <c r="B46" s="19" t="s">
        <v>61</v>
      </c>
      <c r="E46" s="20" t="s">
        <v>62</v>
      </c>
      <c r="F46" s="19">
        <f t="shared" ref="F46" si="21">SUBTOTAL(9,F47:F56)</f>
        <v>0</v>
      </c>
      <c r="G46" s="19">
        <f>SUBTOTAL(9,G47:G56)</f>
        <v>0</v>
      </c>
      <c r="H46" s="19">
        <f t="shared" ref="H46" si="22">SUBTOTAL(9,H47:H56)</f>
        <v>0</v>
      </c>
      <c r="I46" s="19">
        <f>SUBTOTAL(9,I47:I56)</f>
        <v>0</v>
      </c>
      <c r="J46" s="19">
        <f>SUBTOTAL(9,J47:J56)</f>
        <v>0</v>
      </c>
    </row>
    <row r="47" spans="1:11" x14ac:dyDescent="0.3">
      <c r="B47" s="19" t="s">
        <v>107</v>
      </c>
      <c r="C47" s="19" t="s">
        <v>179</v>
      </c>
      <c r="E47" s="20" t="s">
        <v>180</v>
      </c>
      <c r="F47" s="19">
        <f t="shared" ref="F47" si="23">SUBTOTAL(9,F48:F51)</f>
        <v>0</v>
      </c>
      <c r="G47" s="19">
        <f>SUBTOTAL(9,G48:G51)</f>
        <v>0</v>
      </c>
      <c r="H47" s="19">
        <f t="shared" ref="H47:J47" si="24">SUBTOTAL(9,H48:H51)</f>
        <v>0</v>
      </c>
      <c r="I47" s="19">
        <f t="shared" si="24"/>
        <v>0</v>
      </c>
      <c r="J47" s="19">
        <f t="shared" si="24"/>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25">SUBTOTAL(9,F54:F56)</f>
        <v>0</v>
      </c>
      <c r="G53" s="19">
        <f>SUBTOTAL(9,G54:G56)</f>
        <v>0</v>
      </c>
      <c r="H53" s="19">
        <f t="shared" ref="H53:J53" si="26">SUBTOTAL(9,H54:H56)</f>
        <v>0</v>
      </c>
      <c r="I53" s="19">
        <f t="shared" si="26"/>
        <v>0</v>
      </c>
      <c r="J53" s="19">
        <f t="shared" si="26"/>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27">SUBTOTAL(9,F58:F73)</f>
        <v>0</v>
      </c>
      <c r="G57" s="19">
        <f>SUBTOTAL(9,G58:G73)</f>
        <v>0</v>
      </c>
      <c r="H57" s="19">
        <f t="shared" ref="H57:J57" si="28">SUBTOTAL(9,H58:H73)</f>
        <v>0</v>
      </c>
      <c r="I57" s="19">
        <f t="shared" si="28"/>
        <v>0</v>
      </c>
      <c r="J57" s="19">
        <f t="shared" si="28"/>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9">SUBTOTAL(9,G61:G62)</f>
        <v>0</v>
      </c>
      <c r="H60" s="19">
        <f t="shared" si="29"/>
        <v>0</v>
      </c>
      <c r="I60" s="19">
        <f t="shared" si="29"/>
        <v>0</v>
      </c>
      <c r="J60" s="19">
        <f t="shared" si="29"/>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30">SUBTOTAL(9,F66:F67)</f>
        <v>0</v>
      </c>
      <c r="G65" s="19">
        <f>SUBTOTAL(9,G66:G67)</f>
        <v>0</v>
      </c>
      <c r="H65" s="19">
        <f>SUBTOTAL(9,H66:H67)</f>
        <v>0</v>
      </c>
      <c r="I65" s="19">
        <f t="shared" ref="I65:J65" si="31">SUBTOTAL(9,I66:I67)</f>
        <v>0</v>
      </c>
      <c r="J65" s="19">
        <f t="shared" si="31"/>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32">SUBTOTAL(9,F32:F74)</f>
        <v>0</v>
      </c>
      <c r="G75" s="25">
        <f>SUBTOTAL(9,G32:G74)</f>
        <v>0</v>
      </c>
      <c r="H75" s="25">
        <f t="shared" ref="H75" si="33">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34">G28-G75</f>
        <v>0</v>
      </c>
      <c r="H77" s="30">
        <f t="shared" si="34"/>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5">SUBTOTAL(9,F82:F87)</f>
        <v>0</v>
      </c>
      <c r="G81" s="19">
        <f>SUBTOTAL(9,G82:G87)</f>
        <v>0</v>
      </c>
      <c r="H81" s="19">
        <f t="shared" ref="H81:J81" si="36">SUBTOTAL(9,H82:H87)</f>
        <v>0</v>
      </c>
      <c r="I81" s="19">
        <f t="shared" si="36"/>
        <v>0</v>
      </c>
      <c r="J81" s="19">
        <f t="shared" si="36"/>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7">SUBTOTAL(9,F89:F98)</f>
        <v>0</v>
      </c>
      <c r="G88" s="25">
        <f>SUBTOTAL(9,G89:G98)</f>
        <v>0</v>
      </c>
      <c r="H88" s="25">
        <f t="shared" ref="H88:J88" si="38">SUBTOTAL(9,H89:H98)</f>
        <v>0</v>
      </c>
      <c r="I88" s="25">
        <f t="shared" si="38"/>
        <v>0</v>
      </c>
      <c r="J88" s="25">
        <f t="shared" si="38"/>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9">F81-F88</f>
        <v>0</v>
      </c>
      <c r="G99" s="19">
        <f>G81-G88</f>
        <v>0</v>
      </c>
      <c r="H99" s="19">
        <f t="shared" ref="H99:I99" si="40">H81-H88</f>
        <v>0</v>
      </c>
      <c r="I99" s="19">
        <f t="shared" si="40"/>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41">F99+F100-F101</f>
        <v>0</v>
      </c>
      <c r="G102" s="19">
        <f>G99+G100-G101</f>
        <v>0</v>
      </c>
      <c r="H102" s="19">
        <f t="shared" ref="H102:I102" si="42">H99+H100-H101</f>
        <v>0</v>
      </c>
      <c r="I102" s="19">
        <f t="shared" si="42"/>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43">H102+H103-H104</f>
        <v>0</v>
      </c>
      <c r="I105" s="19">
        <f t="shared" si="43"/>
        <v>0</v>
      </c>
      <c r="J105" s="19">
        <f t="shared" si="43"/>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44">IF(H105&gt;0,H105,0)</f>
        <v>0</v>
      </c>
      <c r="I110" s="19">
        <f t="shared" si="44"/>
        <v>0</v>
      </c>
      <c r="J110" s="19">
        <f t="shared" si="44"/>
        <v>0</v>
      </c>
    </row>
    <row r="111" spans="1:10" x14ac:dyDescent="0.3">
      <c r="C111" s="19" t="s">
        <v>254</v>
      </c>
      <c r="E111" s="20" t="s">
        <v>255</v>
      </c>
      <c r="F111" s="19">
        <f>IF(F105&lt;0,F105,0)</f>
        <v>0</v>
      </c>
      <c r="G111" s="19">
        <f>IF(G105&lt;0,G105,0)</f>
        <v>0</v>
      </c>
      <c r="H111" s="19">
        <f t="shared" ref="H111:J111" si="45">IF(H105&lt;0,H105,0)</f>
        <v>0</v>
      </c>
      <c r="I111" s="19">
        <f t="shared" si="45"/>
        <v>0</v>
      </c>
      <c r="J111" s="19">
        <f t="shared" si="45"/>
        <v>0</v>
      </c>
    </row>
    <row r="112" spans="1:10" x14ac:dyDescent="0.3">
      <c r="B112" s="19" t="s">
        <v>171</v>
      </c>
      <c r="C112" s="19" t="s">
        <v>256</v>
      </c>
      <c r="E112" s="20" t="s">
        <v>257</v>
      </c>
      <c r="F112" s="32">
        <v>0</v>
      </c>
      <c r="G112" s="32">
        <f>IF(F36&gt;0,F36,0)</f>
        <v>0</v>
      </c>
      <c r="H112" s="32">
        <f t="shared" ref="H112:J112" si="46">IF(G36&gt;0,G36,0)</f>
        <v>0</v>
      </c>
      <c r="I112" s="32">
        <f t="shared" si="46"/>
        <v>0</v>
      </c>
      <c r="J112" s="32">
        <f t="shared" si="46"/>
        <v>0</v>
      </c>
    </row>
    <row r="113" spans="1:10" x14ac:dyDescent="0.3">
      <c r="C113" s="19" t="s">
        <v>258</v>
      </c>
      <c r="E113" s="27" t="s">
        <v>333</v>
      </c>
      <c r="F113" s="32">
        <v>0</v>
      </c>
      <c r="G113" s="32">
        <f>IF(F36&lt;0,F36,0)</f>
        <v>0</v>
      </c>
      <c r="H113" s="32">
        <f t="shared" ref="H113:J113" si="47">IF(G36&lt;0,G36,0)</f>
        <v>0</v>
      </c>
      <c r="I113" s="32">
        <f t="shared" si="47"/>
        <v>0</v>
      </c>
      <c r="J113" s="32">
        <f t="shared" si="47"/>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8">IF(SUM(H110:H116)&gt;0,-SUM(H110:H116),0)</f>
        <v>0</v>
      </c>
      <c r="I118" s="19">
        <f t="shared" si="48"/>
        <v>0</v>
      </c>
      <c r="J118" s="19">
        <f t="shared" si="48"/>
        <v>0</v>
      </c>
    </row>
    <row r="119" spans="1:10" x14ac:dyDescent="0.3">
      <c r="B119" s="19" t="s">
        <v>171</v>
      </c>
      <c r="C119" s="19" t="s">
        <v>267</v>
      </c>
      <c r="E119" s="20" t="s">
        <v>268</v>
      </c>
      <c r="F119" s="19">
        <f>IF(SUM(F110:F116)&lt;0,-SUM(F110:F116),0)</f>
        <v>0</v>
      </c>
      <c r="G119" s="19">
        <f>IF(SUM(G110:G116)&lt;0,-SUM(G110:G116),0)</f>
        <v>0</v>
      </c>
      <c r="H119" s="19">
        <f t="shared" ref="H119:J119" si="49">IF(SUM(H110:H116)&lt;0,-SUM(H110:H116),0)</f>
        <v>0</v>
      </c>
      <c r="I119" s="19">
        <f t="shared" si="49"/>
        <v>0</v>
      </c>
      <c r="J119" s="19">
        <f t="shared" si="49"/>
        <v>0</v>
      </c>
    </row>
  </sheetData>
  <sheetProtection algorithmName="SHA-512" hashValue="c84kMNpLoS6y3PmgrM4oDTC2vzWk5zp+LEsdbySSuhg2amCvPPCHWjAuPhcRb5dcFtYgw0MIT7selT6lRKHBBg==" saltValue="QpWO5dYjCQXH9OOg0aKd9w=="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79D5-1E10-4671-8E81-09E90557B0BC}">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J17" si="5">SUBTOTAL(9,G18:G27)</f>
        <v>0</v>
      </c>
      <c r="H17" s="19">
        <f t="shared" si="5"/>
        <v>0</v>
      </c>
      <c r="I17" s="19">
        <f t="shared" si="5"/>
        <v>0</v>
      </c>
      <c r="J17" s="19">
        <f t="shared" si="5"/>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14">G36-H118-H119</f>
        <v>0</v>
      </c>
      <c r="I36" s="32">
        <f t="shared" si="14"/>
        <v>0</v>
      </c>
      <c r="J36" s="32">
        <f t="shared" si="14"/>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19">SUBTOTAL(9,F46:F74)</f>
        <v>0</v>
      </c>
      <c r="G45" s="19">
        <f>SUBTOTAL(9,G46:G74)</f>
        <v>0</v>
      </c>
      <c r="H45" s="19">
        <f t="shared" ref="H45:J45" si="20">SUBTOTAL(9,H46:H74)</f>
        <v>0</v>
      </c>
      <c r="I45" s="19">
        <f t="shared" si="20"/>
        <v>0</v>
      </c>
      <c r="J45" s="19">
        <f t="shared" si="20"/>
        <v>0</v>
      </c>
    </row>
    <row r="46" spans="1:11" x14ac:dyDescent="0.3">
      <c r="A46" s="19" t="s">
        <v>145</v>
      </c>
      <c r="B46" s="19" t="s">
        <v>61</v>
      </c>
      <c r="E46" s="20" t="s">
        <v>62</v>
      </c>
      <c r="F46" s="19">
        <f t="shared" ref="F46" si="21">SUBTOTAL(9,F47:F56)</f>
        <v>0</v>
      </c>
      <c r="G46" s="19">
        <f>SUBTOTAL(9,G47:G56)</f>
        <v>0</v>
      </c>
      <c r="H46" s="19">
        <f t="shared" ref="H46" si="22">SUBTOTAL(9,H47:H56)</f>
        <v>0</v>
      </c>
      <c r="I46" s="19">
        <f>SUBTOTAL(9,I47:I56)</f>
        <v>0</v>
      </c>
      <c r="J46" s="19">
        <f>SUBTOTAL(9,J47:J56)</f>
        <v>0</v>
      </c>
    </row>
    <row r="47" spans="1:11" x14ac:dyDescent="0.3">
      <c r="B47" s="19" t="s">
        <v>107</v>
      </c>
      <c r="C47" s="19" t="s">
        <v>179</v>
      </c>
      <c r="E47" s="20" t="s">
        <v>180</v>
      </c>
      <c r="F47" s="19">
        <f t="shared" ref="F47" si="23">SUBTOTAL(9,F48:F51)</f>
        <v>0</v>
      </c>
      <c r="G47" s="19">
        <f>SUBTOTAL(9,G48:G51)</f>
        <v>0</v>
      </c>
      <c r="H47" s="19">
        <f t="shared" ref="H47:J47" si="24">SUBTOTAL(9,H48:H51)</f>
        <v>0</v>
      </c>
      <c r="I47" s="19">
        <f t="shared" si="24"/>
        <v>0</v>
      </c>
      <c r="J47" s="19">
        <f t="shared" si="24"/>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25">SUBTOTAL(9,F54:F56)</f>
        <v>0</v>
      </c>
      <c r="G53" s="19">
        <f>SUBTOTAL(9,G54:G56)</f>
        <v>0</v>
      </c>
      <c r="H53" s="19">
        <f t="shared" ref="H53:J53" si="26">SUBTOTAL(9,H54:H56)</f>
        <v>0</v>
      </c>
      <c r="I53" s="19">
        <f t="shared" si="26"/>
        <v>0</v>
      </c>
      <c r="J53" s="19">
        <f t="shared" si="26"/>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27">SUBTOTAL(9,F58:F73)</f>
        <v>0</v>
      </c>
      <c r="G57" s="19">
        <f>SUBTOTAL(9,G58:G73)</f>
        <v>0</v>
      </c>
      <c r="H57" s="19">
        <f t="shared" ref="H57:J57" si="28">SUBTOTAL(9,H58:H73)</f>
        <v>0</v>
      </c>
      <c r="I57" s="19">
        <f t="shared" si="28"/>
        <v>0</v>
      </c>
      <c r="J57" s="19">
        <f t="shared" si="28"/>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9">SUBTOTAL(9,G61:G62)</f>
        <v>0</v>
      </c>
      <c r="H60" s="19">
        <f t="shared" si="29"/>
        <v>0</v>
      </c>
      <c r="I60" s="19">
        <f t="shared" si="29"/>
        <v>0</v>
      </c>
      <c r="J60" s="19">
        <f t="shared" si="29"/>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30">SUBTOTAL(9,F66:F67)</f>
        <v>0</v>
      </c>
      <c r="G65" s="19">
        <f>SUBTOTAL(9,G66:G67)</f>
        <v>0</v>
      </c>
      <c r="H65" s="19">
        <f>SUBTOTAL(9,H66:H67)</f>
        <v>0</v>
      </c>
      <c r="I65" s="19">
        <f t="shared" ref="I65:J65" si="31">SUBTOTAL(9,I66:I67)</f>
        <v>0</v>
      </c>
      <c r="J65" s="19">
        <f t="shared" si="31"/>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32">SUBTOTAL(9,F32:F74)</f>
        <v>0</v>
      </c>
      <c r="G75" s="25">
        <f>SUBTOTAL(9,G32:G74)</f>
        <v>0</v>
      </c>
      <c r="H75" s="25">
        <f t="shared" ref="H75" si="33">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34">G28-G75</f>
        <v>0</v>
      </c>
      <c r="H77" s="30">
        <f t="shared" si="34"/>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5">SUBTOTAL(9,F82:F87)</f>
        <v>0</v>
      </c>
      <c r="G81" s="19">
        <f>SUBTOTAL(9,G82:G87)</f>
        <v>0</v>
      </c>
      <c r="H81" s="19">
        <f t="shared" ref="H81:J81" si="36">SUBTOTAL(9,H82:H87)</f>
        <v>0</v>
      </c>
      <c r="I81" s="19">
        <f t="shared" si="36"/>
        <v>0</v>
      </c>
      <c r="J81" s="19">
        <f t="shared" si="36"/>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7">SUBTOTAL(9,F89:F98)</f>
        <v>0</v>
      </c>
      <c r="G88" s="25">
        <f>SUBTOTAL(9,G89:G98)</f>
        <v>0</v>
      </c>
      <c r="H88" s="25">
        <f t="shared" ref="H88:J88" si="38">SUBTOTAL(9,H89:H98)</f>
        <v>0</v>
      </c>
      <c r="I88" s="25">
        <f t="shared" si="38"/>
        <v>0</v>
      </c>
      <c r="J88" s="25">
        <f t="shared" si="38"/>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9">F81-F88</f>
        <v>0</v>
      </c>
      <c r="G99" s="19">
        <f>G81-G88</f>
        <v>0</v>
      </c>
      <c r="H99" s="19">
        <f t="shared" ref="H99:I99" si="40">H81-H88</f>
        <v>0</v>
      </c>
      <c r="I99" s="19">
        <f t="shared" si="40"/>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41">F99+F100-F101</f>
        <v>0</v>
      </c>
      <c r="G102" s="19">
        <f>G99+G100-G101</f>
        <v>0</v>
      </c>
      <c r="H102" s="19">
        <f t="shared" ref="H102:I102" si="42">H99+H100-H101</f>
        <v>0</v>
      </c>
      <c r="I102" s="19">
        <f t="shared" si="42"/>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43">H102+H103-H104</f>
        <v>0</v>
      </c>
      <c r="I105" s="19">
        <f t="shared" si="43"/>
        <v>0</v>
      </c>
      <c r="J105" s="19">
        <f t="shared" si="43"/>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44">IF(H105&gt;0,H105,0)</f>
        <v>0</v>
      </c>
      <c r="I110" s="19">
        <f t="shared" si="44"/>
        <v>0</v>
      </c>
      <c r="J110" s="19">
        <f t="shared" si="44"/>
        <v>0</v>
      </c>
    </row>
    <row r="111" spans="1:10" x14ac:dyDescent="0.3">
      <c r="C111" s="19" t="s">
        <v>254</v>
      </c>
      <c r="E111" s="20" t="s">
        <v>255</v>
      </c>
      <c r="F111" s="19">
        <f>IF(F105&lt;0,F105,0)</f>
        <v>0</v>
      </c>
      <c r="G111" s="19">
        <f>IF(G105&lt;0,G105,0)</f>
        <v>0</v>
      </c>
      <c r="H111" s="19">
        <f t="shared" ref="H111:J111" si="45">IF(H105&lt;0,H105,0)</f>
        <v>0</v>
      </c>
      <c r="I111" s="19">
        <f t="shared" si="45"/>
        <v>0</v>
      </c>
      <c r="J111" s="19">
        <f t="shared" si="45"/>
        <v>0</v>
      </c>
    </row>
    <row r="112" spans="1:10" x14ac:dyDescent="0.3">
      <c r="B112" s="19" t="s">
        <v>171</v>
      </c>
      <c r="C112" s="19" t="s">
        <v>256</v>
      </c>
      <c r="E112" s="20" t="s">
        <v>257</v>
      </c>
      <c r="F112" s="32">
        <v>0</v>
      </c>
      <c r="G112" s="32">
        <f>IF(F36&gt;0,F36,0)</f>
        <v>0</v>
      </c>
      <c r="H112" s="32">
        <f t="shared" ref="H112:J112" si="46">IF(G36&gt;0,G36,0)</f>
        <v>0</v>
      </c>
      <c r="I112" s="32">
        <f t="shared" si="46"/>
        <v>0</v>
      </c>
      <c r="J112" s="32">
        <f t="shared" si="46"/>
        <v>0</v>
      </c>
    </row>
    <row r="113" spans="1:10" x14ac:dyDescent="0.3">
      <c r="C113" s="19" t="s">
        <v>258</v>
      </c>
      <c r="E113" s="27" t="s">
        <v>333</v>
      </c>
      <c r="F113" s="32">
        <v>0</v>
      </c>
      <c r="G113" s="32">
        <f>IF(F36&lt;0,F36,0)</f>
        <v>0</v>
      </c>
      <c r="H113" s="32">
        <f t="shared" ref="H113:J113" si="47">IF(G36&lt;0,G36,0)</f>
        <v>0</v>
      </c>
      <c r="I113" s="32">
        <f t="shared" si="47"/>
        <v>0</v>
      </c>
      <c r="J113" s="32">
        <f t="shared" si="47"/>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8">IF(SUM(H110:H116)&gt;0,-SUM(H110:H116),0)</f>
        <v>0</v>
      </c>
      <c r="I118" s="19">
        <f t="shared" si="48"/>
        <v>0</v>
      </c>
      <c r="J118" s="19">
        <f t="shared" si="48"/>
        <v>0</v>
      </c>
    </row>
    <row r="119" spans="1:10" x14ac:dyDescent="0.3">
      <c r="B119" s="19" t="s">
        <v>171</v>
      </c>
      <c r="C119" s="19" t="s">
        <v>267</v>
      </c>
      <c r="E119" s="20" t="s">
        <v>268</v>
      </c>
      <c r="F119" s="19">
        <f>IF(SUM(F110:F116)&lt;0,-SUM(F110:F116),0)</f>
        <v>0</v>
      </c>
      <c r="G119" s="19">
        <f>IF(SUM(G110:G116)&lt;0,-SUM(G110:G116),0)</f>
        <v>0</v>
      </c>
      <c r="H119" s="19">
        <f t="shared" ref="H119:J119" si="49">IF(SUM(H110:H116)&lt;0,-SUM(H110:H116),0)</f>
        <v>0</v>
      </c>
      <c r="I119" s="19">
        <f t="shared" si="49"/>
        <v>0</v>
      </c>
      <c r="J119" s="19">
        <f t="shared" si="49"/>
        <v>0</v>
      </c>
    </row>
  </sheetData>
  <sheetProtection algorithmName="SHA-512" hashValue="NY0qLwKiNqQfZE1DbFW1I7ZapsNXR4mYb37q0MVNm4X0TG4YjQopX6tbqxcZT/o3dZ9sKRNUSZYlS1FEJtDHAQ==" saltValue="p380llN2uFvl3Uz6I/JDig=="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BE718-34F3-4E6E-8842-5193E01BA704}">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J17" si="5">SUBTOTAL(9,G18:G27)</f>
        <v>0</v>
      </c>
      <c r="H17" s="19">
        <f t="shared" si="5"/>
        <v>0</v>
      </c>
      <c r="I17" s="19">
        <f t="shared" si="5"/>
        <v>0</v>
      </c>
      <c r="J17" s="19">
        <f t="shared" si="5"/>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14">G36-H118-H119</f>
        <v>0</v>
      </c>
      <c r="I36" s="32">
        <f t="shared" si="14"/>
        <v>0</v>
      </c>
      <c r="J36" s="32">
        <f t="shared" si="14"/>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19">SUBTOTAL(9,F46:F74)</f>
        <v>0</v>
      </c>
      <c r="G45" s="19">
        <f>SUBTOTAL(9,G46:G74)</f>
        <v>0</v>
      </c>
      <c r="H45" s="19">
        <f t="shared" ref="H45:J45" si="20">SUBTOTAL(9,H46:H74)</f>
        <v>0</v>
      </c>
      <c r="I45" s="19">
        <f t="shared" si="20"/>
        <v>0</v>
      </c>
      <c r="J45" s="19">
        <f t="shared" si="20"/>
        <v>0</v>
      </c>
    </row>
    <row r="46" spans="1:11" x14ac:dyDescent="0.3">
      <c r="A46" s="19" t="s">
        <v>145</v>
      </c>
      <c r="B46" s="19" t="s">
        <v>61</v>
      </c>
      <c r="E46" s="20" t="s">
        <v>62</v>
      </c>
      <c r="F46" s="19">
        <f t="shared" ref="F46" si="21">SUBTOTAL(9,F47:F56)</f>
        <v>0</v>
      </c>
      <c r="G46" s="19">
        <f>SUBTOTAL(9,G47:G56)</f>
        <v>0</v>
      </c>
      <c r="H46" s="19">
        <f t="shared" ref="H46" si="22">SUBTOTAL(9,H47:H56)</f>
        <v>0</v>
      </c>
      <c r="I46" s="19">
        <f>SUBTOTAL(9,I47:I56)</f>
        <v>0</v>
      </c>
      <c r="J46" s="19">
        <f>SUBTOTAL(9,J47:J56)</f>
        <v>0</v>
      </c>
    </row>
    <row r="47" spans="1:11" x14ac:dyDescent="0.3">
      <c r="B47" s="19" t="s">
        <v>107</v>
      </c>
      <c r="C47" s="19" t="s">
        <v>179</v>
      </c>
      <c r="E47" s="20" t="s">
        <v>180</v>
      </c>
      <c r="F47" s="19">
        <f t="shared" ref="F47" si="23">SUBTOTAL(9,F48:F51)</f>
        <v>0</v>
      </c>
      <c r="G47" s="19">
        <f>SUBTOTAL(9,G48:G51)</f>
        <v>0</v>
      </c>
      <c r="H47" s="19">
        <f t="shared" ref="H47:J47" si="24">SUBTOTAL(9,H48:H51)</f>
        <v>0</v>
      </c>
      <c r="I47" s="19">
        <f t="shared" si="24"/>
        <v>0</v>
      </c>
      <c r="J47" s="19">
        <f t="shared" si="24"/>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25">SUBTOTAL(9,F54:F56)</f>
        <v>0</v>
      </c>
      <c r="G53" s="19">
        <f>SUBTOTAL(9,G54:G56)</f>
        <v>0</v>
      </c>
      <c r="H53" s="19">
        <f t="shared" ref="H53:J53" si="26">SUBTOTAL(9,H54:H56)</f>
        <v>0</v>
      </c>
      <c r="I53" s="19">
        <f t="shared" si="26"/>
        <v>0</v>
      </c>
      <c r="J53" s="19">
        <f t="shared" si="26"/>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27">SUBTOTAL(9,F58:F73)</f>
        <v>0</v>
      </c>
      <c r="G57" s="19">
        <f>SUBTOTAL(9,G58:G73)</f>
        <v>0</v>
      </c>
      <c r="H57" s="19">
        <f t="shared" ref="H57:J57" si="28">SUBTOTAL(9,H58:H73)</f>
        <v>0</v>
      </c>
      <c r="I57" s="19">
        <f t="shared" si="28"/>
        <v>0</v>
      </c>
      <c r="J57" s="19">
        <f t="shared" si="28"/>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9">SUBTOTAL(9,G61:G62)</f>
        <v>0</v>
      </c>
      <c r="H60" s="19">
        <f t="shared" si="29"/>
        <v>0</v>
      </c>
      <c r="I60" s="19">
        <f t="shared" si="29"/>
        <v>0</v>
      </c>
      <c r="J60" s="19">
        <f t="shared" si="29"/>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30">SUBTOTAL(9,F66:F67)</f>
        <v>0</v>
      </c>
      <c r="G65" s="19">
        <f>SUBTOTAL(9,G66:G67)</f>
        <v>0</v>
      </c>
      <c r="H65" s="19">
        <f>SUBTOTAL(9,H66:H67)</f>
        <v>0</v>
      </c>
      <c r="I65" s="19">
        <f t="shared" ref="I65:J65" si="31">SUBTOTAL(9,I66:I67)</f>
        <v>0</v>
      </c>
      <c r="J65" s="19">
        <f t="shared" si="31"/>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32">SUBTOTAL(9,F32:F74)</f>
        <v>0</v>
      </c>
      <c r="G75" s="25">
        <f>SUBTOTAL(9,G32:G74)</f>
        <v>0</v>
      </c>
      <c r="H75" s="25">
        <f t="shared" ref="H75" si="33">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34">G28-G75</f>
        <v>0</v>
      </c>
      <c r="H77" s="30">
        <f t="shared" si="34"/>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5">SUBTOTAL(9,F82:F87)</f>
        <v>0</v>
      </c>
      <c r="G81" s="19">
        <f>SUBTOTAL(9,G82:G87)</f>
        <v>0</v>
      </c>
      <c r="H81" s="19">
        <f t="shared" ref="H81:J81" si="36">SUBTOTAL(9,H82:H87)</f>
        <v>0</v>
      </c>
      <c r="I81" s="19">
        <f t="shared" si="36"/>
        <v>0</v>
      </c>
      <c r="J81" s="19">
        <f t="shared" si="36"/>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7">SUBTOTAL(9,F89:F98)</f>
        <v>0</v>
      </c>
      <c r="G88" s="25">
        <f>SUBTOTAL(9,G89:G98)</f>
        <v>0</v>
      </c>
      <c r="H88" s="25">
        <f t="shared" ref="H88:J88" si="38">SUBTOTAL(9,H89:H98)</f>
        <v>0</v>
      </c>
      <c r="I88" s="25">
        <f t="shared" si="38"/>
        <v>0</v>
      </c>
      <c r="J88" s="25">
        <f t="shared" si="38"/>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9">F81-F88</f>
        <v>0</v>
      </c>
      <c r="G99" s="19">
        <f>G81-G88</f>
        <v>0</v>
      </c>
      <c r="H99" s="19">
        <f t="shared" ref="H99:I99" si="40">H81-H88</f>
        <v>0</v>
      </c>
      <c r="I99" s="19">
        <f t="shared" si="40"/>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41">F99+F100-F101</f>
        <v>0</v>
      </c>
      <c r="G102" s="19">
        <f>G99+G100-G101</f>
        <v>0</v>
      </c>
      <c r="H102" s="19">
        <f t="shared" ref="H102:I102" si="42">H99+H100-H101</f>
        <v>0</v>
      </c>
      <c r="I102" s="19">
        <f t="shared" si="42"/>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43">H102+H103-H104</f>
        <v>0</v>
      </c>
      <c r="I105" s="19">
        <f t="shared" si="43"/>
        <v>0</v>
      </c>
      <c r="J105" s="19">
        <f t="shared" si="43"/>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44">IF(H105&gt;0,H105,0)</f>
        <v>0</v>
      </c>
      <c r="I110" s="19">
        <f t="shared" si="44"/>
        <v>0</v>
      </c>
      <c r="J110" s="19">
        <f t="shared" si="44"/>
        <v>0</v>
      </c>
    </row>
    <row r="111" spans="1:10" x14ac:dyDescent="0.3">
      <c r="C111" s="19" t="s">
        <v>254</v>
      </c>
      <c r="E111" s="20" t="s">
        <v>255</v>
      </c>
      <c r="F111" s="19">
        <f>IF(F105&lt;0,F105,0)</f>
        <v>0</v>
      </c>
      <c r="G111" s="19">
        <f>IF(G105&lt;0,G105,0)</f>
        <v>0</v>
      </c>
      <c r="H111" s="19">
        <f t="shared" ref="H111:J111" si="45">IF(H105&lt;0,H105,0)</f>
        <v>0</v>
      </c>
      <c r="I111" s="19">
        <f t="shared" si="45"/>
        <v>0</v>
      </c>
      <c r="J111" s="19">
        <f t="shared" si="45"/>
        <v>0</v>
      </c>
    </row>
    <row r="112" spans="1:10" x14ac:dyDescent="0.3">
      <c r="B112" s="19" t="s">
        <v>171</v>
      </c>
      <c r="C112" s="19" t="s">
        <v>256</v>
      </c>
      <c r="E112" s="20" t="s">
        <v>257</v>
      </c>
      <c r="F112" s="32">
        <v>0</v>
      </c>
      <c r="G112" s="32">
        <f>IF(F36&gt;0,F36,0)</f>
        <v>0</v>
      </c>
      <c r="H112" s="32">
        <f t="shared" ref="H112:J112" si="46">IF(G36&gt;0,G36,0)</f>
        <v>0</v>
      </c>
      <c r="I112" s="32">
        <f t="shared" si="46"/>
        <v>0</v>
      </c>
      <c r="J112" s="32">
        <f t="shared" si="46"/>
        <v>0</v>
      </c>
    </row>
    <row r="113" spans="1:10" x14ac:dyDescent="0.3">
      <c r="C113" s="19" t="s">
        <v>258</v>
      </c>
      <c r="E113" s="27" t="s">
        <v>333</v>
      </c>
      <c r="F113" s="32">
        <v>0</v>
      </c>
      <c r="G113" s="32">
        <f>IF(F36&lt;0,F36,0)</f>
        <v>0</v>
      </c>
      <c r="H113" s="32">
        <f t="shared" ref="H113:J113" si="47">IF(G36&lt;0,G36,0)</f>
        <v>0</v>
      </c>
      <c r="I113" s="32">
        <f t="shared" si="47"/>
        <v>0</v>
      </c>
      <c r="J113" s="32">
        <f t="shared" si="47"/>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8">IF(SUM(H110:H116)&gt;0,-SUM(H110:H116),0)</f>
        <v>0</v>
      </c>
      <c r="I118" s="19">
        <f t="shared" si="48"/>
        <v>0</v>
      </c>
      <c r="J118" s="19">
        <f t="shared" si="48"/>
        <v>0</v>
      </c>
    </row>
    <row r="119" spans="1:10" x14ac:dyDescent="0.3">
      <c r="B119" s="19" t="s">
        <v>171</v>
      </c>
      <c r="C119" s="19" t="s">
        <v>267</v>
      </c>
      <c r="E119" s="20" t="s">
        <v>268</v>
      </c>
      <c r="F119" s="19">
        <f>IF(SUM(F110:F116)&lt;0,-SUM(F110:F116),0)</f>
        <v>0</v>
      </c>
      <c r="G119" s="19">
        <f>IF(SUM(G110:G116)&lt;0,-SUM(G110:G116),0)</f>
        <v>0</v>
      </c>
      <c r="H119" s="19">
        <f t="shared" ref="H119:J119" si="49">IF(SUM(H110:H116)&lt;0,-SUM(H110:H116),0)</f>
        <v>0</v>
      </c>
      <c r="I119" s="19">
        <f t="shared" si="49"/>
        <v>0</v>
      </c>
      <c r="J119" s="19">
        <f t="shared" si="49"/>
        <v>0</v>
      </c>
    </row>
  </sheetData>
  <sheetProtection algorithmName="SHA-512" hashValue="1Z1IprI02bXfFyXitd4l+sJtD/Ck8XuHV2zuWj+dDHNYIOmzuh56bjNJV6WNlJdb8Gx+6AK9tQ3WhODv9L7N0A==" saltValue="ZP8I4epInlALzt5WaYrB5Q=="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E2275-8827-45BE-99BC-58B698861941}">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J17" si="5">SUBTOTAL(9,G18:G27)</f>
        <v>0</v>
      </c>
      <c r="H17" s="19">
        <f t="shared" si="5"/>
        <v>0</v>
      </c>
      <c r="I17" s="19">
        <f t="shared" si="5"/>
        <v>0</v>
      </c>
      <c r="J17" s="19">
        <f t="shared" si="5"/>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14">G36-H118-H119</f>
        <v>0</v>
      </c>
      <c r="I36" s="32">
        <f t="shared" si="14"/>
        <v>0</v>
      </c>
      <c r="J36" s="32">
        <f t="shared" si="14"/>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19">SUBTOTAL(9,F46:F74)</f>
        <v>0</v>
      </c>
      <c r="G45" s="19">
        <f>SUBTOTAL(9,G46:G74)</f>
        <v>0</v>
      </c>
      <c r="H45" s="19">
        <f t="shared" ref="H45:J45" si="20">SUBTOTAL(9,H46:H74)</f>
        <v>0</v>
      </c>
      <c r="I45" s="19">
        <f t="shared" si="20"/>
        <v>0</v>
      </c>
      <c r="J45" s="19">
        <f t="shared" si="20"/>
        <v>0</v>
      </c>
    </row>
    <row r="46" spans="1:11" x14ac:dyDescent="0.3">
      <c r="A46" s="19" t="s">
        <v>145</v>
      </c>
      <c r="B46" s="19" t="s">
        <v>61</v>
      </c>
      <c r="E46" s="20" t="s">
        <v>62</v>
      </c>
      <c r="F46" s="19">
        <f t="shared" ref="F46" si="21">SUBTOTAL(9,F47:F56)</f>
        <v>0</v>
      </c>
      <c r="G46" s="19">
        <f>SUBTOTAL(9,G47:G56)</f>
        <v>0</v>
      </c>
      <c r="H46" s="19">
        <f t="shared" ref="H46" si="22">SUBTOTAL(9,H47:H56)</f>
        <v>0</v>
      </c>
      <c r="I46" s="19">
        <f>SUBTOTAL(9,I47:I56)</f>
        <v>0</v>
      </c>
      <c r="J46" s="19">
        <f>SUBTOTAL(9,J47:J56)</f>
        <v>0</v>
      </c>
    </row>
    <row r="47" spans="1:11" x14ac:dyDescent="0.3">
      <c r="B47" s="19" t="s">
        <v>107</v>
      </c>
      <c r="C47" s="19" t="s">
        <v>179</v>
      </c>
      <c r="E47" s="20" t="s">
        <v>180</v>
      </c>
      <c r="F47" s="19">
        <f t="shared" ref="F47" si="23">SUBTOTAL(9,F48:F51)</f>
        <v>0</v>
      </c>
      <c r="G47" s="19">
        <f>SUBTOTAL(9,G48:G51)</f>
        <v>0</v>
      </c>
      <c r="H47" s="19">
        <f t="shared" ref="H47:J47" si="24">SUBTOTAL(9,H48:H51)</f>
        <v>0</v>
      </c>
      <c r="I47" s="19">
        <f t="shared" si="24"/>
        <v>0</v>
      </c>
      <c r="J47" s="19">
        <f t="shared" si="24"/>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25">SUBTOTAL(9,F54:F56)</f>
        <v>0</v>
      </c>
      <c r="G53" s="19">
        <f>SUBTOTAL(9,G54:G56)</f>
        <v>0</v>
      </c>
      <c r="H53" s="19">
        <f t="shared" ref="H53:J53" si="26">SUBTOTAL(9,H54:H56)</f>
        <v>0</v>
      </c>
      <c r="I53" s="19">
        <f t="shared" si="26"/>
        <v>0</v>
      </c>
      <c r="J53" s="19">
        <f t="shared" si="26"/>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27">SUBTOTAL(9,F58:F73)</f>
        <v>0</v>
      </c>
      <c r="G57" s="19">
        <f>SUBTOTAL(9,G58:G73)</f>
        <v>0</v>
      </c>
      <c r="H57" s="19">
        <f t="shared" ref="H57:J57" si="28">SUBTOTAL(9,H58:H73)</f>
        <v>0</v>
      </c>
      <c r="I57" s="19">
        <f t="shared" si="28"/>
        <v>0</v>
      </c>
      <c r="J57" s="19">
        <f t="shared" si="28"/>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9">SUBTOTAL(9,G61:G62)</f>
        <v>0</v>
      </c>
      <c r="H60" s="19">
        <f t="shared" si="29"/>
        <v>0</v>
      </c>
      <c r="I60" s="19">
        <f t="shared" si="29"/>
        <v>0</v>
      </c>
      <c r="J60" s="19">
        <f t="shared" si="29"/>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30">SUBTOTAL(9,F66:F67)</f>
        <v>0</v>
      </c>
      <c r="G65" s="19">
        <f>SUBTOTAL(9,G66:G67)</f>
        <v>0</v>
      </c>
      <c r="H65" s="19">
        <f>SUBTOTAL(9,H66:H67)</f>
        <v>0</v>
      </c>
      <c r="I65" s="19">
        <f t="shared" ref="I65:J65" si="31">SUBTOTAL(9,I66:I67)</f>
        <v>0</v>
      </c>
      <c r="J65" s="19">
        <f t="shared" si="31"/>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32">SUBTOTAL(9,F32:F74)</f>
        <v>0</v>
      </c>
      <c r="G75" s="25">
        <f>SUBTOTAL(9,G32:G74)</f>
        <v>0</v>
      </c>
      <c r="H75" s="25">
        <f t="shared" ref="H75" si="33">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34">G28-G75</f>
        <v>0</v>
      </c>
      <c r="H77" s="30">
        <f t="shared" si="34"/>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5">SUBTOTAL(9,F82:F87)</f>
        <v>0</v>
      </c>
      <c r="G81" s="19">
        <f>SUBTOTAL(9,G82:G87)</f>
        <v>0</v>
      </c>
      <c r="H81" s="19">
        <f t="shared" ref="H81:J81" si="36">SUBTOTAL(9,H82:H87)</f>
        <v>0</v>
      </c>
      <c r="I81" s="19">
        <f t="shared" si="36"/>
        <v>0</v>
      </c>
      <c r="J81" s="19">
        <f t="shared" si="36"/>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7">SUBTOTAL(9,F89:F98)</f>
        <v>0</v>
      </c>
      <c r="G88" s="25">
        <f>SUBTOTAL(9,G89:G98)</f>
        <v>0</v>
      </c>
      <c r="H88" s="25">
        <f t="shared" ref="H88:J88" si="38">SUBTOTAL(9,H89:H98)</f>
        <v>0</v>
      </c>
      <c r="I88" s="25">
        <f t="shared" si="38"/>
        <v>0</v>
      </c>
      <c r="J88" s="25">
        <f t="shared" si="38"/>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9">F81-F88</f>
        <v>0</v>
      </c>
      <c r="G99" s="19">
        <f>G81-G88</f>
        <v>0</v>
      </c>
      <c r="H99" s="19">
        <f t="shared" ref="H99:I99" si="40">H81-H88</f>
        <v>0</v>
      </c>
      <c r="I99" s="19">
        <f t="shared" si="40"/>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41">F99+F100-F101</f>
        <v>0</v>
      </c>
      <c r="G102" s="19">
        <f>G99+G100-G101</f>
        <v>0</v>
      </c>
      <c r="H102" s="19">
        <f t="shared" ref="H102:I102" si="42">H99+H100-H101</f>
        <v>0</v>
      </c>
      <c r="I102" s="19">
        <f t="shared" si="42"/>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43">H102+H103-H104</f>
        <v>0</v>
      </c>
      <c r="I105" s="19">
        <f t="shared" si="43"/>
        <v>0</v>
      </c>
      <c r="J105" s="19">
        <f t="shared" si="43"/>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44">IF(H105&gt;0,H105,0)</f>
        <v>0</v>
      </c>
      <c r="I110" s="19">
        <f t="shared" si="44"/>
        <v>0</v>
      </c>
      <c r="J110" s="19">
        <f t="shared" si="44"/>
        <v>0</v>
      </c>
    </row>
    <row r="111" spans="1:10" x14ac:dyDescent="0.3">
      <c r="C111" s="19" t="s">
        <v>254</v>
      </c>
      <c r="E111" s="20" t="s">
        <v>255</v>
      </c>
      <c r="F111" s="19">
        <f>IF(F105&lt;0,F105,0)</f>
        <v>0</v>
      </c>
      <c r="G111" s="19">
        <f>IF(G105&lt;0,G105,0)</f>
        <v>0</v>
      </c>
      <c r="H111" s="19">
        <f t="shared" ref="H111:J111" si="45">IF(H105&lt;0,H105,0)</f>
        <v>0</v>
      </c>
      <c r="I111" s="19">
        <f t="shared" si="45"/>
        <v>0</v>
      </c>
      <c r="J111" s="19">
        <f t="shared" si="45"/>
        <v>0</v>
      </c>
    </row>
    <row r="112" spans="1:10" x14ac:dyDescent="0.3">
      <c r="B112" s="19" t="s">
        <v>171</v>
      </c>
      <c r="C112" s="19" t="s">
        <v>256</v>
      </c>
      <c r="E112" s="20" t="s">
        <v>257</v>
      </c>
      <c r="F112" s="32">
        <v>0</v>
      </c>
      <c r="G112" s="32">
        <f>IF(F36&gt;0,F36,0)</f>
        <v>0</v>
      </c>
      <c r="H112" s="32">
        <f t="shared" ref="H112:J112" si="46">IF(G36&gt;0,G36,0)</f>
        <v>0</v>
      </c>
      <c r="I112" s="32">
        <f t="shared" si="46"/>
        <v>0</v>
      </c>
      <c r="J112" s="32">
        <f t="shared" si="46"/>
        <v>0</v>
      </c>
    </row>
    <row r="113" spans="1:10" x14ac:dyDescent="0.3">
      <c r="C113" s="19" t="s">
        <v>258</v>
      </c>
      <c r="E113" s="27" t="s">
        <v>333</v>
      </c>
      <c r="F113" s="32">
        <v>0</v>
      </c>
      <c r="G113" s="32">
        <f>IF(F36&lt;0,F36,0)</f>
        <v>0</v>
      </c>
      <c r="H113" s="32">
        <f t="shared" ref="H113:J113" si="47">IF(G36&lt;0,G36,0)</f>
        <v>0</v>
      </c>
      <c r="I113" s="32">
        <f t="shared" si="47"/>
        <v>0</v>
      </c>
      <c r="J113" s="32">
        <f t="shared" si="47"/>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8">IF(SUM(H110:H116)&gt;0,-SUM(H110:H116),0)</f>
        <v>0</v>
      </c>
      <c r="I118" s="19">
        <f t="shared" si="48"/>
        <v>0</v>
      </c>
      <c r="J118" s="19">
        <f t="shared" si="48"/>
        <v>0</v>
      </c>
    </row>
    <row r="119" spans="1:10" x14ac:dyDescent="0.3">
      <c r="B119" s="19" t="s">
        <v>171</v>
      </c>
      <c r="C119" s="19" t="s">
        <v>267</v>
      </c>
      <c r="E119" s="20" t="s">
        <v>268</v>
      </c>
      <c r="F119" s="19">
        <f>IF(SUM(F110:F116)&lt;0,-SUM(F110:F116),0)</f>
        <v>0</v>
      </c>
      <c r="G119" s="19">
        <f>IF(SUM(G110:G116)&lt;0,-SUM(G110:G116),0)</f>
        <v>0</v>
      </c>
      <c r="H119" s="19">
        <f t="shared" ref="H119:J119" si="49">IF(SUM(H110:H116)&lt;0,-SUM(H110:H116),0)</f>
        <v>0</v>
      </c>
      <c r="I119" s="19">
        <f t="shared" si="49"/>
        <v>0</v>
      </c>
      <c r="J119" s="19">
        <f t="shared" si="49"/>
        <v>0</v>
      </c>
    </row>
  </sheetData>
  <sheetProtection algorithmName="SHA-512" hashValue="txfBf2imYv6haCH4Vnb6oKofkcx+s4i+aLKeP90bhgv2kkZF/0ljFd3/t+V0kiO2oc0EBEzeoaqxLaiYyIin1A==" saltValue="8J4NOf3S1aUY1ztPIVxakg=="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EDA5-8E7B-4A5D-B37D-C36FBDA98819}">
  <dimension ref="A1:M119"/>
  <sheetViews>
    <sheetView workbookViewId="0">
      <selection activeCell="J27" sqref="J27"/>
    </sheetView>
  </sheetViews>
  <sheetFormatPr defaultColWidth="9.109375" defaultRowHeight="14.4" x14ac:dyDescent="0.3"/>
  <cols>
    <col min="1" max="1" width="4.5546875" style="19" customWidth="1"/>
    <col min="2" max="3" width="3.44140625" style="19" customWidth="1"/>
    <col min="4" max="4" width="39.33203125" style="19" customWidth="1"/>
    <col min="5" max="5" width="8.33203125" style="20" customWidth="1"/>
    <col min="6" max="10" width="12.6640625" style="19" customWidth="1"/>
    <col min="11" max="11" width="11.6640625" style="19" bestFit="1" customWidth="1"/>
    <col min="12" max="14" width="9.109375" style="19"/>
    <col min="15" max="15" width="9.88671875" style="19" bestFit="1" customWidth="1"/>
    <col min="16" max="16384" width="9.109375" style="19"/>
  </cols>
  <sheetData>
    <row r="1" spans="1:10" x14ac:dyDescent="0.3">
      <c r="A1" s="33" t="s">
        <v>313</v>
      </c>
      <c r="B1" s="31"/>
      <c r="C1" s="31"/>
      <c r="D1" s="31"/>
    </row>
    <row r="2" spans="1:10" s="21" customFormat="1" x14ac:dyDescent="0.3">
      <c r="E2" s="21" t="s">
        <v>99</v>
      </c>
      <c r="F2" s="22" t="s">
        <v>270</v>
      </c>
      <c r="G2" s="22" t="s">
        <v>5</v>
      </c>
      <c r="H2" s="22" t="s">
        <v>6</v>
      </c>
      <c r="I2" s="22" t="s">
        <v>7</v>
      </c>
      <c r="J2" s="22" t="s">
        <v>314</v>
      </c>
    </row>
    <row r="3" spans="1:10" x14ac:dyDescent="0.3">
      <c r="A3" s="53" t="s">
        <v>97</v>
      </c>
      <c r="B3" s="53"/>
      <c r="C3" s="53"/>
      <c r="D3" s="53"/>
    </row>
    <row r="4" spans="1:10" x14ac:dyDescent="0.3">
      <c r="A4" s="54" t="s">
        <v>98</v>
      </c>
      <c r="B4" s="54"/>
      <c r="C4" s="54"/>
      <c r="D4" s="54"/>
      <c r="E4" s="20" t="s">
        <v>100</v>
      </c>
      <c r="F4" s="19">
        <f>SUBTOTAL(9,F5:F16)</f>
        <v>0</v>
      </c>
      <c r="G4" s="19">
        <f>SUBTOTAL(9,G5:G16)</f>
        <v>0</v>
      </c>
      <c r="H4" s="19">
        <f>SUBTOTAL(9,H5:H16)</f>
        <v>0</v>
      </c>
      <c r="I4" s="19">
        <f t="shared" ref="I4:J4" si="0">SUBTOTAL(9,I5:I16)</f>
        <v>0</v>
      </c>
      <c r="J4" s="19">
        <f t="shared" si="0"/>
        <v>0</v>
      </c>
    </row>
    <row r="5" spans="1:10" x14ac:dyDescent="0.3">
      <c r="A5" s="19" t="s">
        <v>101</v>
      </c>
      <c r="B5" s="19" t="s">
        <v>102</v>
      </c>
      <c r="E5" s="20" t="s">
        <v>103</v>
      </c>
      <c r="F5" s="31">
        <v>0</v>
      </c>
      <c r="G5" s="31">
        <v>0</v>
      </c>
      <c r="H5" s="31">
        <v>0</v>
      </c>
      <c r="I5" s="31">
        <v>0</v>
      </c>
      <c r="J5" s="31">
        <v>0</v>
      </c>
    </row>
    <row r="6" spans="1:10" x14ac:dyDescent="0.3">
      <c r="A6" s="19" t="s">
        <v>106</v>
      </c>
      <c r="B6" s="19" t="s">
        <v>105</v>
      </c>
      <c r="E6" s="20" t="s">
        <v>104</v>
      </c>
      <c r="F6" s="19">
        <f t="shared" ref="F6" si="1">SUBTOTAL(9,F7:F12)</f>
        <v>0</v>
      </c>
      <c r="G6" s="19">
        <f>SUBTOTAL(9,G7:G12)</f>
        <v>0</v>
      </c>
      <c r="H6" s="19">
        <f t="shared" ref="H6:J6" si="2">SUBTOTAL(9,H7:H12)</f>
        <v>0</v>
      </c>
      <c r="I6" s="19">
        <f t="shared" si="2"/>
        <v>0</v>
      </c>
      <c r="J6" s="19">
        <f t="shared" si="2"/>
        <v>0</v>
      </c>
    </row>
    <row r="7" spans="1:10" x14ac:dyDescent="0.3">
      <c r="B7" s="19" t="s">
        <v>107</v>
      </c>
      <c r="C7" s="19" t="s">
        <v>108</v>
      </c>
      <c r="E7" s="20" t="s">
        <v>109</v>
      </c>
      <c r="F7" s="31">
        <v>0</v>
      </c>
      <c r="G7" s="31">
        <v>0</v>
      </c>
      <c r="H7" s="31">
        <v>0</v>
      </c>
      <c r="I7" s="31">
        <v>0</v>
      </c>
      <c r="J7" s="31">
        <v>0</v>
      </c>
    </row>
    <row r="8" spans="1:10" x14ac:dyDescent="0.3">
      <c r="B8" s="19" t="s">
        <v>112</v>
      </c>
      <c r="C8" s="19" t="s">
        <v>111</v>
      </c>
      <c r="E8" s="20" t="s">
        <v>110</v>
      </c>
      <c r="F8" s="31">
        <v>0</v>
      </c>
      <c r="G8" s="31">
        <v>0</v>
      </c>
      <c r="H8" s="31">
        <v>0</v>
      </c>
      <c r="I8" s="31">
        <v>0</v>
      </c>
      <c r="J8" s="31">
        <v>0</v>
      </c>
    </row>
    <row r="9" spans="1:10" x14ac:dyDescent="0.3">
      <c r="B9" s="19" t="s">
        <v>113</v>
      </c>
      <c r="C9" s="19" t="s">
        <v>114</v>
      </c>
      <c r="E9" s="20" t="s">
        <v>115</v>
      </c>
      <c r="F9" s="31">
        <v>0</v>
      </c>
      <c r="G9" s="31">
        <v>0</v>
      </c>
      <c r="H9" s="31">
        <v>0</v>
      </c>
      <c r="I9" s="31">
        <v>0</v>
      </c>
      <c r="J9" s="31">
        <v>0</v>
      </c>
    </row>
    <row r="10" spans="1:10" x14ac:dyDescent="0.3">
      <c r="B10" s="19" t="s">
        <v>118</v>
      </c>
      <c r="C10" s="19" t="s">
        <v>117</v>
      </c>
      <c r="E10" s="20" t="s">
        <v>116</v>
      </c>
      <c r="F10" s="31">
        <v>0</v>
      </c>
      <c r="G10" s="31">
        <v>0</v>
      </c>
      <c r="H10" s="31">
        <v>0</v>
      </c>
      <c r="I10" s="31">
        <v>0</v>
      </c>
      <c r="J10" s="31">
        <v>0</v>
      </c>
    </row>
    <row r="11" spans="1:10" x14ac:dyDescent="0.3">
      <c r="B11" s="19" t="s">
        <v>119</v>
      </c>
      <c r="C11" s="19" t="s">
        <v>120</v>
      </c>
      <c r="E11" s="20" t="s">
        <v>121</v>
      </c>
      <c r="F11" s="31">
        <v>0</v>
      </c>
      <c r="G11" s="31">
        <v>0</v>
      </c>
      <c r="H11" s="31">
        <v>0</v>
      </c>
      <c r="I11" s="31">
        <v>0</v>
      </c>
      <c r="J11" s="31">
        <v>0</v>
      </c>
    </row>
    <row r="12" spans="1:10" x14ac:dyDescent="0.3">
      <c r="B12" s="19" t="s">
        <v>124</v>
      </c>
      <c r="C12" s="19" t="s">
        <v>123</v>
      </c>
      <c r="E12" s="20" t="s">
        <v>122</v>
      </c>
      <c r="F12" s="31">
        <v>0</v>
      </c>
      <c r="G12" s="31">
        <v>0</v>
      </c>
      <c r="H12" s="31">
        <v>0</v>
      </c>
      <c r="I12" s="31">
        <v>0</v>
      </c>
      <c r="J12" s="31">
        <v>0</v>
      </c>
    </row>
    <row r="13" spans="1:10" x14ac:dyDescent="0.3">
      <c r="A13" s="19" t="s">
        <v>125</v>
      </c>
      <c r="B13" s="19" t="s">
        <v>126</v>
      </c>
      <c r="E13" s="20" t="s">
        <v>127</v>
      </c>
      <c r="F13" s="19">
        <f t="shared" ref="F13" si="3">SUBTOTAL(9,F14:F16)</f>
        <v>0</v>
      </c>
      <c r="G13" s="19">
        <f>SUBTOTAL(9,G14:G16)</f>
        <v>0</v>
      </c>
      <c r="H13" s="19">
        <f t="shared" ref="H13:J13" si="4">SUBTOTAL(9,H14:H16)</f>
        <v>0</v>
      </c>
      <c r="I13" s="19">
        <f t="shared" si="4"/>
        <v>0</v>
      </c>
      <c r="J13" s="19">
        <f t="shared" si="4"/>
        <v>0</v>
      </c>
    </row>
    <row r="14" spans="1:10" x14ac:dyDescent="0.3">
      <c r="B14" s="19" t="s">
        <v>107</v>
      </c>
      <c r="C14" s="19" t="s">
        <v>129</v>
      </c>
      <c r="E14" s="20" t="s">
        <v>128</v>
      </c>
      <c r="F14" s="31">
        <v>0</v>
      </c>
      <c r="G14" s="31">
        <v>0</v>
      </c>
      <c r="H14" s="31">
        <v>0</v>
      </c>
      <c r="I14" s="31">
        <v>0</v>
      </c>
      <c r="J14" s="31">
        <v>0</v>
      </c>
    </row>
    <row r="15" spans="1:10" x14ac:dyDescent="0.3">
      <c r="B15" s="19" t="s">
        <v>112</v>
      </c>
      <c r="C15" s="19" t="s">
        <v>130</v>
      </c>
      <c r="E15" s="20" t="s">
        <v>132</v>
      </c>
      <c r="F15" s="31">
        <v>0</v>
      </c>
      <c r="G15" s="31">
        <v>0</v>
      </c>
      <c r="H15" s="31">
        <v>0</v>
      </c>
      <c r="I15" s="31">
        <v>0</v>
      </c>
      <c r="J15" s="31">
        <v>0</v>
      </c>
    </row>
    <row r="16" spans="1:10" x14ac:dyDescent="0.3">
      <c r="B16" s="19" t="s">
        <v>113</v>
      </c>
      <c r="C16" s="19" t="s">
        <v>131</v>
      </c>
      <c r="E16" s="20" t="s">
        <v>133</v>
      </c>
      <c r="F16" s="31">
        <v>0</v>
      </c>
      <c r="G16" s="31">
        <v>0</v>
      </c>
      <c r="H16" s="31">
        <v>0</v>
      </c>
      <c r="I16" s="31">
        <v>0</v>
      </c>
      <c r="J16" s="31">
        <v>0</v>
      </c>
    </row>
    <row r="17" spans="1:10" x14ac:dyDescent="0.3">
      <c r="A17" s="54" t="s">
        <v>134</v>
      </c>
      <c r="B17" s="54"/>
      <c r="C17" s="54"/>
      <c r="D17" s="54"/>
      <c r="E17" s="20" t="s">
        <v>135</v>
      </c>
      <c r="F17" s="19">
        <f>SUBTOTAL(9,F18:F27)</f>
        <v>0</v>
      </c>
      <c r="G17" s="19">
        <f t="shared" ref="G17:J17" si="5">SUBTOTAL(9,G18:G27)</f>
        <v>0</v>
      </c>
      <c r="H17" s="19">
        <f t="shared" si="5"/>
        <v>0</v>
      </c>
      <c r="I17" s="19">
        <f t="shared" si="5"/>
        <v>0</v>
      </c>
      <c r="J17" s="19">
        <f t="shared" si="5"/>
        <v>0</v>
      </c>
    </row>
    <row r="18" spans="1:10" x14ac:dyDescent="0.3">
      <c r="A18" s="19" t="s">
        <v>136</v>
      </c>
      <c r="B18" s="19" t="s">
        <v>63</v>
      </c>
      <c r="E18" s="20" t="s">
        <v>64</v>
      </c>
      <c r="F18" s="19">
        <f t="shared" ref="F18" si="6">SUBTOTAL(9,F19:F20)</f>
        <v>0</v>
      </c>
      <c r="G18" s="19">
        <f>SUBTOTAL(9,G19:G20)</f>
        <v>0</v>
      </c>
      <c r="H18" s="19">
        <f t="shared" ref="H18:J18" si="7">SUBTOTAL(9,H19:H20)</f>
        <v>0</v>
      </c>
      <c r="I18" s="19">
        <f t="shared" si="7"/>
        <v>0</v>
      </c>
      <c r="J18" s="19">
        <f t="shared" si="7"/>
        <v>0</v>
      </c>
    </row>
    <row r="19" spans="1:10" x14ac:dyDescent="0.3">
      <c r="B19" s="19" t="s">
        <v>107</v>
      </c>
      <c r="C19" s="19" t="s">
        <v>137</v>
      </c>
      <c r="E19" s="20" t="s">
        <v>138</v>
      </c>
      <c r="F19" s="31">
        <v>0</v>
      </c>
      <c r="G19" s="31">
        <v>0</v>
      </c>
      <c r="H19" s="31">
        <v>0</v>
      </c>
      <c r="I19" s="31">
        <v>0</v>
      </c>
      <c r="J19" s="31">
        <v>0</v>
      </c>
    </row>
    <row r="20" spans="1:10" x14ac:dyDescent="0.3">
      <c r="B20" s="19" t="s">
        <v>112</v>
      </c>
      <c r="C20" s="19" t="s">
        <v>140</v>
      </c>
      <c r="E20" s="20" t="s">
        <v>139</v>
      </c>
      <c r="F20" s="31">
        <v>0</v>
      </c>
      <c r="G20" s="31">
        <v>0</v>
      </c>
      <c r="H20" s="31">
        <v>0</v>
      </c>
      <c r="I20" s="31">
        <v>0</v>
      </c>
      <c r="J20" s="31">
        <v>0</v>
      </c>
    </row>
    <row r="21" spans="1:10" x14ac:dyDescent="0.3">
      <c r="A21" s="19" t="s">
        <v>141</v>
      </c>
      <c r="B21" s="19" t="s">
        <v>12</v>
      </c>
      <c r="E21" s="20" t="s">
        <v>68</v>
      </c>
      <c r="F21" s="31">
        <v>0</v>
      </c>
      <c r="G21" s="31">
        <v>0</v>
      </c>
      <c r="H21" s="31">
        <v>0</v>
      </c>
      <c r="I21" s="31">
        <v>0</v>
      </c>
      <c r="J21" s="31">
        <v>0</v>
      </c>
    </row>
    <row r="22" spans="1:10" x14ac:dyDescent="0.3">
      <c r="A22" s="19" t="s">
        <v>142</v>
      </c>
      <c r="B22" s="19" t="s">
        <v>13</v>
      </c>
      <c r="E22" s="20" t="s">
        <v>14</v>
      </c>
      <c r="F22" s="19">
        <f t="shared" ref="F22" si="8">SUBTOTAL(9,F23:F24)</f>
        <v>0</v>
      </c>
      <c r="G22" s="19">
        <f>SUBTOTAL(9,G23:G24)</f>
        <v>0</v>
      </c>
      <c r="H22" s="19">
        <f t="shared" ref="H22:J22" si="9">SUBTOTAL(9,H23:H24)</f>
        <v>0</v>
      </c>
      <c r="I22" s="19">
        <f t="shared" si="9"/>
        <v>0</v>
      </c>
      <c r="J22" s="19">
        <f t="shared" si="9"/>
        <v>0</v>
      </c>
    </row>
    <row r="23" spans="1:10" x14ac:dyDescent="0.3">
      <c r="B23" s="19" t="s">
        <v>107</v>
      </c>
      <c r="C23" s="19" t="s">
        <v>137</v>
      </c>
      <c r="E23" s="20" t="s">
        <v>143</v>
      </c>
      <c r="F23" s="31">
        <v>0</v>
      </c>
      <c r="G23" s="31">
        <v>0</v>
      </c>
      <c r="H23" s="31">
        <v>0</v>
      </c>
      <c r="I23" s="31">
        <v>0</v>
      </c>
      <c r="J23" s="31">
        <v>0</v>
      </c>
    </row>
    <row r="24" spans="1:10" x14ac:dyDescent="0.3">
      <c r="B24" s="19" t="s">
        <v>112</v>
      </c>
      <c r="C24" s="19" t="s">
        <v>140</v>
      </c>
      <c r="E24" s="20" t="s">
        <v>144</v>
      </c>
      <c r="F24" s="31">
        <v>0</v>
      </c>
      <c r="G24" s="31">
        <v>0</v>
      </c>
      <c r="H24" s="31">
        <v>0</v>
      </c>
      <c r="I24" s="31">
        <v>0</v>
      </c>
      <c r="J24" s="31">
        <v>0</v>
      </c>
    </row>
    <row r="25" spans="1:10" x14ac:dyDescent="0.3">
      <c r="A25" s="19" t="s">
        <v>145</v>
      </c>
      <c r="B25" s="19" t="s">
        <v>15</v>
      </c>
      <c r="E25" s="20" t="s">
        <v>146</v>
      </c>
      <c r="F25" s="31">
        <v>0</v>
      </c>
      <c r="G25" s="31">
        <v>0</v>
      </c>
      <c r="H25" s="31">
        <v>0</v>
      </c>
      <c r="I25" s="31">
        <v>0</v>
      </c>
      <c r="J25" s="31">
        <v>0</v>
      </c>
    </row>
    <row r="26" spans="1:10" x14ac:dyDescent="0.3">
      <c r="A26" s="19" t="s">
        <v>147</v>
      </c>
      <c r="B26" s="19" t="s">
        <v>16</v>
      </c>
      <c r="E26" s="20" t="s">
        <v>17</v>
      </c>
      <c r="F26" s="31">
        <v>0</v>
      </c>
      <c r="G26" s="31">
        <v>0</v>
      </c>
      <c r="H26" s="31">
        <v>0</v>
      </c>
      <c r="I26" s="31">
        <v>0</v>
      </c>
      <c r="J26" s="31">
        <v>0</v>
      </c>
    </row>
    <row r="27" spans="1:10" x14ac:dyDescent="0.3">
      <c r="A27" s="19" t="s">
        <v>148</v>
      </c>
      <c r="B27" s="19" t="s">
        <v>71</v>
      </c>
      <c r="E27" s="20" t="s">
        <v>18</v>
      </c>
      <c r="F27" s="31">
        <v>0</v>
      </c>
      <c r="G27" s="31">
        <v>0</v>
      </c>
      <c r="H27" s="31">
        <v>0</v>
      </c>
      <c r="I27" s="31">
        <v>0</v>
      </c>
      <c r="J27" s="31">
        <v>0</v>
      </c>
    </row>
    <row r="28" spans="1:10" x14ac:dyDescent="0.3">
      <c r="D28" s="23" t="s">
        <v>149</v>
      </c>
      <c r="E28" s="20" t="s">
        <v>150</v>
      </c>
      <c r="F28" s="19">
        <f t="shared" ref="F28" si="10">SUBTOTAL(9,F4:F27)</f>
        <v>0</v>
      </c>
      <c r="G28" s="19">
        <f>SUBTOTAL(9,G4:G27)</f>
        <v>0</v>
      </c>
      <c r="H28" s="19">
        <f t="shared" ref="H28:J28" si="11">SUBTOTAL(9,H4:H27)</f>
        <v>0</v>
      </c>
      <c r="I28" s="19">
        <f t="shared" si="11"/>
        <v>0</v>
      </c>
      <c r="J28" s="19">
        <f t="shared" si="11"/>
        <v>0</v>
      </c>
    </row>
    <row r="30" spans="1:10" s="24" customFormat="1" x14ac:dyDescent="0.3">
      <c r="A30" s="21"/>
      <c r="B30" s="21"/>
      <c r="C30" s="21"/>
      <c r="D30" s="21"/>
      <c r="E30" s="21" t="s">
        <v>99</v>
      </c>
      <c r="F30" s="22" t="s">
        <v>270</v>
      </c>
      <c r="G30" s="22" t="s">
        <v>5</v>
      </c>
      <c r="H30" s="22" t="s">
        <v>6</v>
      </c>
      <c r="I30" s="22" t="s">
        <v>7</v>
      </c>
      <c r="J30" s="22" t="s">
        <v>314</v>
      </c>
    </row>
    <row r="31" spans="1:10" x14ac:dyDescent="0.3">
      <c r="A31" s="53" t="s">
        <v>151</v>
      </c>
      <c r="B31" s="53"/>
      <c r="C31" s="53"/>
      <c r="D31" s="53"/>
    </row>
    <row r="32" spans="1:10" x14ac:dyDescent="0.3">
      <c r="A32" s="54" t="s">
        <v>152</v>
      </c>
      <c r="B32" s="54"/>
      <c r="C32" s="54"/>
      <c r="D32" s="54"/>
      <c r="E32" s="20" t="s">
        <v>54</v>
      </c>
      <c r="F32" s="19">
        <f t="shared" ref="F32:G32" si="12">SUBTOTAL(9,F33:F37)</f>
        <v>0</v>
      </c>
      <c r="G32" s="19">
        <f t="shared" si="12"/>
        <v>0</v>
      </c>
      <c r="H32" s="19">
        <f>SUBTOTAL(9,H33:H37)</f>
        <v>0</v>
      </c>
      <c r="I32" s="19">
        <f t="shared" ref="I32:J32" si="13">SUBTOTAL(9,I33:I37)</f>
        <v>0</v>
      </c>
      <c r="J32" s="19">
        <f t="shared" si="13"/>
        <v>0</v>
      </c>
    </row>
    <row r="33" spans="1:11" x14ac:dyDescent="0.3">
      <c r="A33" s="19" t="s">
        <v>153</v>
      </c>
      <c r="B33" s="19" t="s">
        <v>154</v>
      </c>
      <c r="E33" s="20" t="s">
        <v>155</v>
      </c>
      <c r="F33" s="31">
        <v>0</v>
      </c>
      <c r="G33" s="31">
        <v>0</v>
      </c>
      <c r="H33" s="31">
        <v>0</v>
      </c>
      <c r="I33" s="31">
        <v>0</v>
      </c>
      <c r="J33" s="31">
        <v>0</v>
      </c>
    </row>
    <row r="34" spans="1:11" x14ac:dyDescent="0.3">
      <c r="A34" s="19" t="s">
        <v>106</v>
      </c>
      <c r="B34" s="19" t="s">
        <v>156</v>
      </c>
      <c r="E34" s="20" t="s">
        <v>157</v>
      </c>
      <c r="F34" s="31">
        <v>0</v>
      </c>
      <c r="G34" s="31">
        <v>0</v>
      </c>
      <c r="H34" s="31">
        <v>0</v>
      </c>
      <c r="I34" s="31">
        <v>0</v>
      </c>
      <c r="J34" s="31">
        <v>0</v>
      </c>
    </row>
    <row r="35" spans="1:11" x14ac:dyDescent="0.3">
      <c r="A35" s="19" t="s">
        <v>125</v>
      </c>
      <c r="B35" s="19" t="s">
        <v>159</v>
      </c>
      <c r="E35" s="20" t="s">
        <v>158</v>
      </c>
      <c r="F35" s="31">
        <v>0</v>
      </c>
      <c r="G35" s="31">
        <v>0</v>
      </c>
      <c r="H35" s="31">
        <v>0</v>
      </c>
      <c r="I35" s="31">
        <v>0</v>
      </c>
      <c r="J35" s="31">
        <v>0</v>
      </c>
    </row>
    <row r="36" spans="1:11" x14ac:dyDescent="0.3">
      <c r="A36" s="19" t="s">
        <v>136</v>
      </c>
      <c r="B36" s="19" t="s">
        <v>160</v>
      </c>
      <c r="E36" s="20" t="s">
        <v>161</v>
      </c>
      <c r="F36" s="32">
        <v>0</v>
      </c>
      <c r="G36" s="32">
        <f>F36-G118-G119</f>
        <v>0</v>
      </c>
      <c r="H36" s="32">
        <f t="shared" ref="H36:J36" si="14">G36-H118-H119</f>
        <v>0</v>
      </c>
      <c r="I36" s="32">
        <f t="shared" si="14"/>
        <v>0</v>
      </c>
      <c r="J36" s="32">
        <f t="shared" si="14"/>
        <v>0</v>
      </c>
      <c r="K36" s="26"/>
    </row>
    <row r="37" spans="1:11" x14ac:dyDescent="0.3">
      <c r="A37" s="19" t="s">
        <v>141</v>
      </c>
      <c r="B37" s="19" t="s">
        <v>162</v>
      </c>
      <c r="E37" s="20" t="s">
        <v>163</v>
      </c>
      <c r="F37" s="31">
        <v>0</v>
      </c>
      <c r="G37" s="31">
        <v>0</v>
      </c>
      <c r="H37" s="31">
        <v>0</v>
      </c>
      <c r="I37" s="31">
        <v>0</v>
      </c>
      <c r="J37" s="31">
        <v>0</v>
      </c>
      <c r="K37" s="26"/>
    </row>
    <row r="38" spans="1:11" x14ac:dyDescent="0.3">
      <c r="A38" s="54" t="s">
        <v>165</v>
      </c>
      <c r="B38" s="54"/>
      <c r="C38" s="54"/>
      <c r="D38" s="54"/>
      <c r="E38" s="20" t="s">
        <v>164</v>
      </c>
      <c r="F38" s="19">
        <f t="shared" ref="F38" si="15">SUBTOTAL(9,F39:F44)</f>
        <v>0</v>
      </c>
      <c r="G38" s="19">
        <f>SUBTOTAL(9,G39:G44)</f>
        <v>0</v>
      </c>
      <c r="H38" s="19">
        <f t="shared" ref="H38:J38" si="16">SUBTOTAL(9,H39:H44)</f>
        <v>0</v>
      </c>
      <c r="I38" s="19">
        <f t="shared" si="16"/>
        <v>0</v>
      </c>
      <c r="J38" s="19">
        <f t="shared" si="16"/>
        <v>0</v>
      </c>
    </row>
    <row r="39" spans="1:11" x14ac:dyDescent="0.3">
      <c r="A39" s="19" t="s">
        <v>142</v>
      </c>
      <c r="B39" s="19" t="s">
        <v>107</v>
      </c>
      <c r="C39" s="19" t="s">
        <v>59</v>
      </c>
      <c r="E39" s="20" t="s">
        <v>60</v>
      </c>
      <c r="F39" s="19">
        <f t="shared" ref="F39" si="17">SUBTOTAL(9,F40:F42)</f>
        <v>0</v>
      </c>
      <c r="G39" s="19">
        <f>SUBTOTAL(9,G40:G42)</f>
        <v>0</v>
      </c>
      <c r="H39" s="19">
        <f t="shared" ref="H39:J39" si="18">SUBTOTAL(9,H40:H42)</f>
        <v>0</v>
      </c>
      <c r="I39" s="19">
        <f t="shared" si="18"/>
        <v>0</v>
      </c>
      <c r="J39" s="19">
        <f t="shared" si="18"/>
        <v>0</v>
      </c>
    </row>
    <row r="40" spans="1:11" x14ac:dyDescent="0.3">
      <c r="C40" s="19" t="s">
        <v>166</v>
      </c>
      <c r="D40" s="19" t="s">
        <v>167</v>
      </c>
      <c r="E40" s="20" t="s">
        <v>168</v>
      </c>
      <c r="F40" s="31">
        <v>0</v>
      </c>
      <c r="G40" s="31">
        <v>0</v>
      </c>
      <c r="H40" s="31">
        <v>0</v>
      </c>
      <c r="I40" s="31">
        <v>0</v>
      </c>
      <c r="J40" s="31">
        <v>0</v>
      </c>
    </row>
    <row r="41" spans="1:11" x14ac:dyDescent="0.3">
      <c r="C41" s="19" t="s">
        <v>171</v>
      </c>
      <c r="D41" s="19" t="s">
        <v>170</v>
      </c>
      <c r="E41" s="20" t="s">
        <v>169</v>
      </c>
      <c r="F41" s="31">
        <v>0</v>
      </c>
      <c r="G41" s="31">
        <v>0</v>
      </c>
      <c r="H41" s="31">
        <v>0</v>
      </c>
      <c r="I41" s="31">
        <v>0</v>
      </c>
      <c r="J41" s="31">
        <v>0</v>
      </c>
    </row>
    <row r="42" spans="1:11" x14ac:dyDescent="0.3">
      <c r="C42" s="19" t="s">
        <v>172</v>
      </c>
      <c r="D42" s="19" t="s">
        <v>173</v>
      </c>
      <c r="E42" s="20" t="s">
        <v>174</v>
      </c>
      <c r="F42" s="31">
        <v>0</v>
      </c>
      <c r="G42" s="31">
        <v>0</v>
      </c>
      <c r="H42" s="31">
        <v>0</v>
      </c>
      <c r="I42" s="31">
        <v>0</v>
      </c>
      <c r="J42" s="31">
        <v>0</v>
      </c>
    </row>
    <row r="43" spans="1:11" x14ac:dyDescent="0.3">
      <c r="B43" s="19" t="s">
        <v>112</v>
      </c>
      <c r="C43" s="52" t="s">
        <v>176</v>
      </c>
      <c r="D43" s="52"/>
    </row>
    <row r="44" spans="1:11" x14ac:dyDescent="0.3">
      <c r="C44" s="52"/>
      <c r="D44" s="52"/>
      <c r="E44" s="20" t="s">
        <v>175</v>
      </c>
      <c r="F44" s="31">
        <v>0</v>
      </c>
      <c r="G44" s="31">
        <v>0</v>
      </c>
      <c r="H44" s="31">
        <v>0</v>
      </c>
      <c r="I44" s="31">
        <v>0</v>
      </c>
      <c r="J44" s="31">
        <v>0</v>
      </c>
    </row>
    <row r="45" spans="1:11" x14ac:dyDescent="0.3">
      <c r="A45" s="54" t="s">
        <v>177</v>
      </c>
      <c r="B45" s="54"/>
      <c r="C45" s="54"/>
      <c r="D45" s="54"/>
      <c r="E45" s="20" t="s">
        <v>178</v>
      </c>
      <c r="F45" s="19">
        <f t="shared" ref="F45" si="19">SUBTOTAL(9,F46:F74)</f>
        <v>0</v>
      </c>
      <c r="G45" s="19">
        <f>SUBTOTAL(9,G46:G74)</f>
        <v>0</v>
      </c>
      <c r="H45" s="19">
        <f t="shared" ref="H45:J45" si="20">SUBTOTAL(9,H46:H74)</f>
        <v>0</v>
      </c>
      <c r="I45" s="19">
        <f t="shared" si="20"/>
        <v>0</v>
      </c>
      <c r="J45" s="19">
        <f t="shared" si="20"/>
        <v>0</v>
      </c>
    </row>
    <row r="46" spans="1:11" x14ac:dyDescent="0.3">
      <c r="A46" s="19" t="s">
        <v>145</v>
      </c>
      <c r="B46" s="19" t="s">
        <v>61</v>
      </c>
      <c r="E46" s="20" t="s">
        <v>62</v>
      </c>
      <c r="F46" s="19">
        <f t="shared" ref="F46" si="21">SUBTOTAL(9,F47:F56)</f>
        <v>0</v>
      </c>
      <c r="G46" s="19">
        <f>SUBTOTAL(9,G47:G56)</f>
        <v>0</v>
      </c>
      <c r="H46" s="19">
        <f t="shared" ref="H46" si="22">SUBTOTAL(9,H47:H56)</f>
        <v>0</v>
      </c>
      <c r="I46" s="19">
        <f>SUBTOTAL(9,I47:I56)</f>
        <v>0</v>
      </c>
      <c r="J46" s="19">
        <f>SUBTOTAL(9,J47:J56)</f>
        <v>0</v>
      </c>
    </row>
    <row r="47" spans="1:11" x14ac:dyDescent="0.3">
      <c r="B47" s="19" t="s">
        <v>107</v>
      </c>
      <c r="C47" s="19" t="s">
        <v>179</v>
      </c>
      <c r="E47" s="20" t="s">
        <v>180</v>
      </c>
      <c r="F47" s="19">
        <f t="shared" ref="F47" si="23">SUBTOTAL(9,F48:F51)</f>
        <v>0</v>
      </c>
      <c r="G47" s="19">
        <f>SUBTOTAL(9,G48:G51)</f>
        <v>0</v>
      </c>
      <c r="H47" s="19">
        <f t="shared" ref="H47:J47" si="24">SUBTOTAL(9,H48:H51)</f>
        <v>0</v>
      </c>
      <c r="I47" s="19">
        <f t="shared" si="24"/>
        <v>0</v>
      </c>
      <c r="J47" s="19">
        <f t="shared" si="24"/>
        <v>0</v>
      </c>
    </row>
    <row r="48" spans="1:11" x14ac:dyDescent="0.3">
      <c r="C48" s="19" t="s">
        <v>166</v>
      </c>
      <c r="D48" s="19" t="s">
        <v>181</v>
      </c>
      <c r="E48" s="20" t="s">
        <v>182</v>
      </c>
      <c r="F48" s="31">
        <v>0</v>
      </c>
      <c r="G48" s="31">
        <v>0</v>
      </c>
      <c r="H48" s="31">
        <v>0</v>
      </c>
      <c r="I48" s="31">
        <v>0</v>
      </c>
      <c r="J48" s="31">
        <v>0</v>
      </c>
    </row>
    <row r="49" spans="1:10" x14ac:dyDescent="0.3">
      <c r="C49" s="19" t="s">
        <v>171</v>
      </c>
      <c r="D49" s="19" t="s">
        <v>183</v>
      </c>
      <c r="E49" s="20" t="s">
        <v>184</v>
      </c>
      <c r="F49" s="31">
        <v>0</v>
      </c>
      <c r="G49" s="31">
        <v>0</v>
      </c>
      <c r="H49" s="31">
        <v>0</v>
      </c>
      <c r="I49" s="31">
        <v>0</v>
      </c>
      <c r="J49" s="31">
        <v>0</v>
      </c>
    </row>
    <row r="50" spans="1:10" x14ac:dyDescent="0.3">
      <c r="C50" s="19" t="s">
        <v>172</v>
      </c>
      <c r="D50" s="19" t="s">
        <v>185</v>
      </c>
      <c r="E50" s="20" t="s">
        <v>186</v>
      </c>
      <c r="F50" s="31">
        <v>0</v>
      </c>
      <c r="G50" s="31">
        <v>0</v>
      </c>
      <c r="H50" s="31">
        <v>0</v>
      </c>
      <c r="I50" s="31">
        <v>0</v>
      </c>
      <c r="J50" s="31">
        <v>0</v>
      </c>
    </row>
    <row r="51" spans="1:10" x14ac:dyDescent="0.3">
      <c r="C51" s="19" t="s">
        <v>187</v>
      </c>
      <c r="D51" s="19" t="s">
        <v>188</v>
      </c>
      <c r="E51" s="20" t="s">
        <v>189</v>
      </c>
      <c r="F51" s="31">
        <v>0</v>
      </c>
      <c r="G51" s="31">
        <v>0</v>
      </c>
      <c r="H51" s="31">
        <v>0</v>
      </c>
      <c r="I51" s="31">
        <v>0</v>
      </c>
      <c r="J51" s="31">
        <v>0</v>
      </c>
    </row>
    <row r="52" spans="1:10" x14ac:dyDescent="0.3">
      <c r="B52" s="19" t="s">
        <v>112</v>
      </c>
      <c r="C52" s="19" t="s">
        <v>191</v>
      </c>
      <c r="E52" s="20" t="s">
        <v>190</v>
      </c>
      <c r="F52" s="31">
        <v>0</v>
      </c>
      <c r="G52" s="31">
        <v>0</v>
      </c>
      <c r="H52" s="31">
        <v>0</v>
      </c>
      <c r="I52" s="31">
        <v>0</v>
      </c>
      <c r="J52" s="31">
        <v>0</v>
      </c>
    </row>
    <row r="53" spans="1:10" x14ac:dyDescent="0.3">
      <c r="B53" s="19" t="s">
        <v>118</v>
      </c>
      <c r="C53" s="19" t="s">
        <v>192</v>
      </c>
      <c r="E53" s="20" t="s">
        <v>193</v>
      </c>
      <c r="F53" s="19">
        <f t="shared" ref="F53" si="25">SUBTOTAL(9,F54:F56)</f>
        <v>0</v>
      </c>
      <c r="G53" s="19">
        <f>SUBTOTAL(9,G54:G56)</f>
        <v>0</v>
      </c>
      <c r="H53" s="19">
        <f t="shared" ref="H53:J53" si="26">SUBTOTAL(9,H54:H56)</f>
        <v>0</v>
      </c>
      <c r="I53" s="19">
        <f t="shared" si="26"/>
        <v>0</v>
      </c>
      <c r="J53" s="19">
        <f t="shared" si="26"/>
        <v>0</v>
      </c>
    </row>
    <row r="54" spans="1:10" x14ac:dyDescent="0.3">
      <c r="C54" s="19" t="s">
        <v>166</v>
      </c>
      <c r="D54" s="19" t="s">
        <v>194</v>
      </c>
      <c r="E54" s="20" t="s">
        <v>195</v>
      </c>
      <c r="F54" s="31">
        <v>0</v>
      </c>
      <c r="G54" s="31">
        <v>0</v>
      </c>
      <c r="H54" s="31">
        <v>0</v>
      </c>
      <c r="I54" s="31">
        <v>0</v>
      </c>
      <c r="J54" s="31">
        <v>0</v>
      </c>
    </row>
    <row r="55" spans="1:10" x14ac:dyDescent="0.3">
      <c r="C55" s="19" t="s">
        <v>171</v>
      </c>
      <c r="D55" s="19" t="s">
        <v>197</v>
      </c>
      <c r="E55" s="20" t="s">
        <v>196</v>
      </c>
      <c r="F55" s="31">
        <v>0</v>
      </c>
      <c r="G55" s="31">
        <v>0</v>
      </c>
      <c r="H55" s="31">
        <v>0</v>
      </c>
      <c r="I55" s="31">
        <v>0</v>
      </c>
      <c r="J55" s="31">
        <v>0</v>
      </c>
    </row>
    <row r="56" spans="1:10" x14ac:dyDescent="0.3">
      <c r="C56" s="19" t="s">
        <v>172</v>
      </c>
      <c r="D56" s="19" t="s">
        <v>198</v>
      </c>
      <c r="E56" s="20" t="s">
        <v>199</v>
      </c>
      <c r="F56" s="31">
        <v>0</v>
      </c>
      <c r="G56" s="31">
        <v>0</v>
      </c>
      <c r="H56" s="31">
        <v>0</v>
      </c>
      <c r="I56" s="31">
        <v>0</v>
      </c>
      <c r="J56" s="31">
        <v>0</v>
      </c>
    </row>
    <row r="57" spans="1:10" x14ac:dyDescent="0.3">
      <c r="A57" s="19" t="s">
        <v>147</v>
      </c>
      <c r="B57" s="19" t="s">
        <v>19</v>
      </c>
      <c r="E57" s="20" t="s">
        <v>20</v>
      </c>
      <c r="F57" s="19">
        <f t="shared" ref="F57" si="27">SUBTOTAL(9,F58:F73)</f>
        <v>0</v>
      </c>
      <c r="G57" s="19">
        <f>SUBTOTAL(9,G58:G73)</f>
        <v>0</v>
      </c>
      <c r="H57" s="19">
        <f t="shared" ref="H57:J57" si="28">SUBTOTAL(9,H58:H73)</f>
        <v>0</v>
      </c>
      <c r="I57" s="19">
        <f t="shared" si="28"/>
        <v>0</v>
      </c>
      <c r="J57" s="19">
        <f t="shared" si="28"/>
        <v>0</v>
      </c>
    </row>
    <row r="58" spans="1:10" x14ac:dyDescent="0.3">
      <c r="B58" s="19" t="s">
        <v>107</v>
      </c>
      <c r="C58" s="52" t="s">
        <v>200</v>
      </c>
      <c r="D58" s="52"/>
    </row>
    <row r="59" spans="1:10" x14ac:dyDescent="0.3">
      <c r="C59" s="52"/>
      <c r="D59" s="52"/>
      <c r="E59" s="20" t="s">
        <v>201</v>
      </c>
      <c r="F59" s="31">
        <v>0</v>
      </c>
      <c r="G59" s="31">
        <v>0</v>
      </c>
      <c r="H59" s="31">
        <v>0</v>
      </c>
      <c r="I59" s="31">
        <v>0</v>
      </c>
      <c r="J59" s="31">
        <v>0</v>
      </c>
    </row>
    <row r="60" spans="1:10" x14ac:dyDescent="0.3">
      <c r="B60" s="19" t="s">
        <v>112</v>
      </c>
      <c r="C60" s="19" t="s">
        <v>179</v>
      </c>
      <c r="E60" s="20" t="s">
        <v>74</v>
      </c>
      <c r="F60" s="19">
        <f>SUBTOTAL(9,F61:F62)</f>
        <v>0</v>
      </c>
      <c r="G60" s="19">
        <f t="shared" ref="G60:J60" si="29">SUBTOTAL(9,G61:G62)</f>
        <v>0</v>
      </c>
      <c r="H60" s="19">
        <f t="shared" si="29"/>
        <v>0</v>
      </c>
      <c r="I60" s="19">
        <f t="shared" si="29"/>
        <v>0</v>
      </c>
      <c r="J60" s="19">
        <f t="shared" si="29"/>
        <v>0</v>
      </c>
    </row>
    <row r="61" spans="1:10" x14ac:dyDescent="0.3">
      <c r="C61" s="19" t="s">
        <v>166</v>
      </c>
      <c r="D61" s="19" t="s">
        <v>185</v>
      </c>
      <c r="E61" s="20" t="s">
        <v>202</v>
      </c>
      <c r="F61" s="31">
        <v>0</v>
      </c>
      <c r="G61" s="31">
        <v>0</v>
      </c>
      <c r="H61" s="31">
        <v>0</v>
      </c>
      <c r="I61" s="31">
        <v>0</v>
      </c>
      <c r="J61" s="31">
        <v>0</v>
      </c>
    </row>
    <row r="62" spans="1:10" x14ac:dyDescent="0.3">
      <c r="C62" s="19" t="s">
        <v>171</v>
      </c>
      <c r="D62" s="19" t="s">
        <v>188</v>
      </c>
      <c r="E62" s="20" t="s">
        <v>203</v>
      </c>
      <c r="F62" s="31">
        <v>0</v>
      </c>
      <c r="G62" s="31">
        <v>0</v>
      </c>
      <c r="H62" s="31">
        <v>0</v>
      </c>
      <c r="I62" s="31">
        <v>0</v>
      </c>
      <c r="J62" s="31">
        <v>0</v>
      </c>
    </row>
    <row r="63" spans="1:10" x14ac:dyDescent="0.3">
      <c r="B63" s="19" t="s">
        <v>113</v>
      </c>
      <c r="C63" s="19" t="s">
        <v>191</v>
      </c>
      <c r="E63" s="20" t="s">
        <v>33</v>
      </c>
      <c r="F63" s="31">
        <v>0</v>
      </c>
      <c r="G63" s="31">
        <v>0</v>
      </c>
      <c r="H63" s="31">
        <v>0</v>
      </c>
      <c r="I63" s="31">
        <v>0</v>
      </c>
      <c r="J63" s="31">
        <v>0</v>
      </c>
    </row>
    <row r="64" spans="1:10" x14ac:dyDescent="0.3">
      <c r="B64" s="19" t="s">
        <v>119</v>
      </c>
      <c r="C64" s="52" t="s">
        <v>204</v>
      </c>
      <c r="D64" s="52"/>
    </row>
    <row r="65" spans="1:13" x14ac:dyDescent="0.3">
      <c r="C65" s="52"/>
      <c r="D65" s="52"/>
      <c r="E65" s="20" t="s">
        <v>205</v>
      </c>
      <c r="F65" s="19">
        <f t="shared" ref="F65" si="30">SUBTOTAL(9,F66:F67)</f>
        <v>0</v>
      </c>
      <c r="G65" s="19">
        <f>SUBTOTAL(9,G66:G67)</f>
        <v>0</v>
      </c>
      <c r="H65" s="19">
        <f>SUBTOTAL(9,H66:H67)</f>
        <v>0</v>
      </c>
      <c r="I65" s="19">
        <f t="shared" ref="I65:J65" si="31">SUBTOTAL(9,I66:I67)</f>
        <v>0</v>
      </c>
      <c r="J65" s="19">
        <f t="shared" si="31"/>
        <v>0</v>
      </c>
    </row>
    <row r="66" spans="1:13" x14ac:dyDescent="0.3">
      <c r="C66" s="19" t="s">
        <v>166</v>
      </c>
      <c r="D66" s="19" t="s">
        <v>206</v>
      </c>
      <c r="E66" s="20" t="s">
        <v>207</v>
      </c>
      <c r="F66" s="31">
        <v>0</v>
      </c>
      <c r="G66" s="31">
        <v>0</v>
      </c>
      <c r="H66" s="31">
        <v>0</v>
      </c>
      <c r="I66" s="31">
        <v>0</v>
      </c>
      <c r="J66" s="31">
        <v>0</v>
      </c>
      <c r="K66" s="25"/>
      <c r="L66" s="25"/>
      <c r="M66" s="25"/>
    </row>
    <row r="67" spans="1:13" x14ac:dyDescent="0.3">
      <c r="C67" s="19" t="s">
        <v>171</v>
      </c>
      <c r="D67" s="19" t="s">
        <v>209</v>
      </c>
      <c r="E67" s="20" t="s">
        <v>208</v>
      </c>
      <c r="F67" s="31">
        <v>0</v>
      </c>
      <c r="G67" s="31">
        <v>0</v>
      </c>
      <c r="H67" s="31">
        <v>0</v>
      </c>
      <c r="I67" s="31">
        <v>0</v>
      </c>
      <c r="J67" s="31">
        <v>0</v>
      </c>
      <c r="K67" s="25"/>
      <c r="L67" s="25"/>
      <c r="M67" s="25"/>
    </row>
    <row r="68" spans="1:13" x14ac:dyDescent="0.3">
      <c r="B68" s="19" t="s">
        <v>124</v>
      </c>
      <c r="C68" s="19" t="s">
        <v>192</v>
      </c>
      <c r="E68" s="20" t="s">
        <v>210</v>
      </c>
      <c r="F68" s="25">
        <f>SUBTOTAL(9,F69:F73)</f>
        <v>0</v>
      </c>
      <c r="G68" s="25">
        <f>SUBTOTAL(9,G69:G73)</f>
        <v>0</v>
      </c>
      <c r="H68" s="25">
        <f>SUBTOTAL(9,H69:H73)</f>
        <v>0</v>
      </c>
      <c r="I68" s="25">
        <f>SUBTOTAL(9,I69:I73)</f>
        <v>0</v>
      </c>
      <c r="J68" s="25">
        <f>SUBTOTAL(9,J69:J73)</f>
        <v>0</v>
      </c>
      <c r="K68" s="29"/>
      <c r="L68" s="25"/>
      <c r="M68" s="25"/>
    </row>
    <row r="69" spans="1:13" x14ac:dyDescent="0.3">
      <c r="C69" s="19" t="s">
        <v>166</v>
      </c>
      <c r="D69" s="19" t="s">
        <v>211</v>
      </c>
      <c r="E69" s="20" t="s">
        <v>212</v>
      </c>
      <c r="F69" s="31">
        <v>0</v>
      </c>
      <c r="G69" s="31">
        <v>0</v>
      </c>
      <c r="H69" s="31">
        <v>0</v>
      </c>
      <c r="I69" s="31">
        <v>0</v>
      </c>
      <c r="J69" s="31">
        <v>0</v>
      </c>
      <c r="K69" s="29"/>
      <c r="L69" s="25"/>
      <c r="M69" s="25"/>
    </row>
    <row r="70" spans="1:13" x14ac:dyDescent="0.3">
      <c r="C70" s="19" t="s">
        <v>171</v>
      </c>
      <c r="D70" s="19" t="s">
        <v>194</v>
      </c>
      <c r="E70" s="20" t="s">
        <v>269</v>
      </c>
      <c r="F70" s="31">
        <v>0</v>
      </c>
      <c r="G70" s="31">
        <v>0</v>
      </c>
      <c r="H70" s="31">
        <v>0</v>
      </c>
      <c r="I70" s="31">
        <v>0</v>
      </c>
      <c r="J70" s="31">
        <v>0</v>
      </c>
      <c r="K70" s="25"/>
      <c r="L70" s="25"/>
      <c r="M70" s="25"/>
    </row>
    <row r="71" spans="1:13" x14ac:dyDescent="0.3">
      <c r="C71" s="19" t="s">
        <v>172</v>
      </c>
      <c r="D71" s="19" t="s">
        <v>197</v>
      </c>
      <c r="E71" s="20" t="s">
        <v>213</v>
      </c>
      <c r="F71" s="31">
        <v>0</v>
      </c>
      <c r="G71" s="31">
        <v>0</v>
      </c>
      <c r="H71" s="31">
        <v>0</v>
      </c>
      <c r="I71" s="31">
        <v>0</v>
      </c>
      <c r="J71" s="31">
        <v>0</v>
      </c>
      <c r="K71" s="25"/>
      <c r="L71" s="25"/>
      <c r="M71" s="25"/>
    </row>
    <row r="72" spans="1:13" x14ac:dyDescent="0.3">
      <c r="C72" s="19" t="s">
        <v>187</v>
      </c>
      <c r="D72" s="52" t="s">
        <v>215</v>
      </c>
      <c r="F72" s="25"/>
      <c r="G72" s="25"/>
      <c r="H72" s="25"/>
      <c r="I72" s="25"/>
      <c r="J72" s="25"/>
      <c r="K72" s="25"/>
      <c r="L72" s="25"/>
      <c r="M72" s="25"/>
    </row>
    <row r="73" spans="1:13" x14ac:dyDescent="0.3">
      <c r="D73" s="52"/>
      <c r="E73" s="20" t="s">
        <v>214</v>
      </c>
      <c r="F73" s="31">
        <v>0</v>
      </c>
      <c r="G73" s="31">
        <v>0</v>
      </c>
      <c r="H73" s="31">
        <v>0</v>
      </c>
      <c r="I73" s="31">
        <v>0</v>
      </c>
      <c r="J73" s="31">
        <v>0</v>
      </c>
      <c r="K73" s="25"/>
      <c r="L73" s="25"/>
      <c r="M73" s="25"/>
    </row>
    <row r="74" spans="1:13" x14ac:dyDescent="0.3">
      <c r="A74" s="19" t="s">
        <v>148</v>
      </c>
      <c r="B74" s="19" t="s">
        <v>71</v>
      </c>
      <c r="E74" s="20" t="s">
        <v>22</v>
      </c>
      <c r="F74" s="31">
        <v>0</v>
      </c>
      <c r="G74" s="31">
        <v>0</v>
      </c>
      <c r="H74" s="31">
        <v>0</v>
      </c>
      <c r="I74" s="31">
        <v>0</v>
      </c>
      <c r="J74" s="31">
        <v>0</v>
      </c>
      <c r="K74" s="25"/>
      <c r="L74" s="25"/>
      <c r="M74" s="25"/>
    </row>
    <row r="75" spans="1:13" x14ac:dyDescent="0.3">
      <c r="D75" s="23" t="s">
        <v>216</v>
      </c>
      <c r="E75" s="20" t="s">
        <v>57</v>
      </c>
      <c r="F75" s="25">
        <f t="shared" ref="F75" si="32">SUBTOTAL(9,F32:F74)</f>
        <v>0</v>
      </c>
      <c r="G75" s="25">
        <f>SUBTOTAL(9,G32:G74)</f>
        <v>0</v>
      </c>
      <c r="H75" s="25">
        <f t="shared" ref="H75" si="33">SUBTOTAL(9,H32:H74)</f>
        <v>0</v>
      </c>
      <c r="I75" s="25">
        <f>SUBTOTAL(9,I32:I74)</f>
        <v>0</v>
      </c>
      <c r="J75" s="25">
        <f>SUBTOTAL(9,J32:J74)</f>
        <v>0</v>
      </c>
      <c r="K75" s="25"/>
      <c r="L75" s="25"/>
      <c r="M75" s="25"/>
    </row>
    <row r="76" spans="1:13" x14ac:dyDescent="0.3">
      <c r="F76" s="25"/>
      <c r="G76" s="25"/>
      <c r="H76" s="25"/>
      <c r="I76" s="25"/>
      <c r="J76" s="25"/>
      <c r="K76" s="25"/>
      <c r="L76" s="25"/>
      <c r="M76" s="25"/>
    </row>
    <row r="77" spans="1:13" x14ac:dyDescent="0.3">
      <c r="A77" s="19" t="s">
        <v>217</v>
      </c>
      <c r="F77" s="30">
        <f>F28-F75</f>
        <v>0</v>
      </c>
      <c r="G77" s="30">
        <f t="shared" ref="G77:H77" si="34">G28-G75</f>
        <v>0</v>
      </c>
      <c r="H77" s="30">
        <f t="shared" si="34"/>
        <v>0</v>
      </c>
      <c r="I77" s="30">
        <f>I28-I75</f>
        <v>0</v>
      </c>
      <c r="J77" s="30">
        <f>J28-J75</f>
        <v>0</v>
      </c>
      <c r="K77" s="25"/>
      <c r="L77" s="25"/>
      <c r="M77" s="25"/>
    </row>
    <row r="78" spans="1:13" x14ac:dyDescent="0.3">
      <c r="K78" s="25"/>
      <c r="L78" s="25"/>
    </row>
    <row r="79" spans="1:13" x14ac:dyDescent="0.3">
      <c r="E79" s="21" t="s">
        <v>99</v>
      </c>
      <c r="F79" s="22" t="s">
        <v>270</v>
      </c>
      <c r="G79" s="22" t="s">
        <v>5</v>
      </c>
      <c r="H79" s="22" t="s">
        <v>6</v>
      </c>
      <c r="I79" s="22" t="s">
        <v>7</v>
      </c>
      <c r="J79" s="22" t="s">
        <v>314</v>
      </c>
      <c r="K79" s="25"/>
      <c r="L79" s="25"/>
    </row>
    <row r="80" spans="1:13" x14ac:dyDescent="0.3">
      <c r="A80" s="53" t="s">
        <v>218</v>
      </c>
      <c r="B80" s="53"/>
      <c r="C80" s="53"/>
      <c r="D80" s="53"/>
    </row>
    <row r="81" spans="1:10" x14ac:dyDescent="0.3">
      <c r="A81" s="19" t="s">
        <v>153</v>
      </c>
      <c r="B81" s="19" t="s">
        <v>219</v>
      </c>
      <c r="E81" s="20" t="s">
        <v>46</v>
      </c>
      <c r="F81" s="19">
        <f t="shared" ref="F81" si="35">SUBTOTAL(9,F82:F87)</f>
        <v>0</v>
      </c>
      <c r="G81" s="19">
        <f>SUBTOTAL(9,G82:G87)</f>
        <v>0</v>
      </c>
      <c r="H81" s="19">
        <f t="shared" ref="H81:J81" si="36">SUBTOTAL(9,H82:H87)</f>
        <v>0</v>
      </c>
      <c r="I81" s="19">
        <f t="shared" si="36"/>
        <v>0</v>
      </c>
      <c r="J81" s="19">
        <f t="shared" si="36"/>
        <v>0</v>
      </c>
    </row>
    <row r="82" spans="1:10" x14ac:dyDescent="0.3">
      <c r="B82" s="19" t="s">
        <v>107</v>
      </c>
      <c r="C82" s="19" t="s">
        <v>220</v>
      </c>
      <c r="E82" s="20" t="s">
        <v>88</v>
      </c>
      <c r="F82" s="31">
        <v>0</v>
      </c>
      <c r="G82" s="31">
        <v>0</v>
      </c>
      <c r="H82" s="31">
        <v>0</v>
      </c>
      <c r="I82" s="31">
        <v>0</v>
      </c>
      <c r="J82" s="31">
        <v>0</v>
      </c>
    </row>
    <row r="83" spans="1:10" x14ac:dyDescent="0.3">
      <c r="B83" s="19" t="s">
        <v>112</v>
      </c>
      <c r="C83" s="19" t="s">
        <v>222</v>
      </c>
      <c r="E83" s="20" t="s">
        <v>221</v>
      </c>
      <c r="F83" s="31">
        <v>0</v>
      </c>
      <c r="G83" s="31">
        <v>0</v>
      </c>
      <c r="H83" s="31">
        <v>0</v>
      </c>
      <c r="I83" s="31">
        <v>0</v>
      </c>
      <c r="J83" s="31">
        <v>0</v>
      </c>
    </row>
    <row r="84" spans="1:10" x14ac:dyDescent="0.3">
      <c r="B84" s="19" t="s">
        <v>113</v>
      </c>
      <c r="C84" s="19" t="s">
        <v>223</v>
      </c>
      <c r="E84" s="20" t="s">
        <v>224</v>
      </c>
      <c r="F84" s="31">
        <v>0</v>
      </c>
      <c r="G84" s="31">
        <v>0</v>
      </c>
      <c r="H84" s="31">
        <v>0</v>
      </c>
      <c r="I84" s="31">
        <v>0</v>
      </c>
      <c r="J84" s="31">
        <v>0</v>
      </c>
    </row>
    <row r="85" spans="1:10" x14ac:dyDescent="0.3">
      <c r="B85" s="19" t="s">
        <v>118</v>
      </c>
      <c r="C85" s="52" t="s">
        <v>225</v>
      </c>
      <c r="D85" s="52"/>
      <c r="F85" s="25"/>
      <c r="G85" s="25"/>
      <c r="H85" s="25"/>
      <c r="I85" s="25"/>
      <c r="J85" s="25"/>
    </row>
    <row r="86" spans="1:10" x14ac:dyDescent="0.3">
      <c r="C86" s="52"/>
      <c r="D86" s="52"/>
      <c r="E86" s="20" t="s">
        <v>90</v>
      </c>
      <c r="F86" s="31">
        <v>0</v>
      </c>
      <c r="G86" s="31">
        <v>0</v>
      </c>
      <c r="H86" s="31">
        <v>0</v>
      </c>
      <c r="I86" s="31">
        <v>0</v>
      </c>
      <c r="J86" s="31">
        <v>0</v>
      </c>
    </row>
    <row r="87" spans="1:10" x14ac:dyDescent="0.3">
      <c r="B87" s="19" t="s">
        <v>119</v>
      </c>
      <c r="C87" s="19" t="s">
        <v>226</v>
      </c>
      <c r="E87" s="20" t="s">
        <v>92</v>
      </c>
      <c r="F87" s="31">
        <v>0</v>
      </c>
      <c r="G87" s="31">
        <v>0</v>
      </c>
      <c r="H87" s="31">
        <v>0</v>
      </c>
      <c r="I87" s="31">
        <v>0</v>
      </c>
      <c r="J87" s="31">
        <v>0</v>
      </c>
    </row>
    <row r="88" spans="1:10" x14ac:dyDescent="0.3">
      <c r="A88" s="19" t="s">
        <v>101</v>
      </c>
      <c r="B88" s="19" t="s">
        <v>227</v>
      </c>
      <c r="E88" s="20" t="s">
        <v>228</v>
      </c>
      <c r="F88" s="25">
        <f t="shared" ref="F88" si="37">SUBTOTAL(9,F89:F98)</f>
        <v>0</v>
      </c>
      <c r="G88" s="25">
        <f>SUBTOTAL(9,G89:G98)</f>
        <v>0</v>
      </c>
      <c r="H88" s="25">
        <f t="shared" ref="H88:J88" si="38">SUBTOTAL(9,H89:H98)</f>
        <v>0</v>
      </c>
      <c r="I88" s="25">
        <f t="shared" si="38"/>
        <v>0</v>
      </c>
      <c r="J88" s="25">
        <f t="shared" si="38"/>
        <v>0</v>
      </c>
    </row>
    <row r="89" spans="1:10" x14ac:dyDescent="0.3">
      <c r="B89" s="19" t="s">
        <v>107</v>
      </c>
      <c r="C89" s="19" t="s">
        <v>229</v>
      </c>
      <c r="E89" s="20" t="s">
        <v>36</v>
      </c>
      <c r="F89" s="31">
        <v>0</v>
      </c>
      <c r="G89" s="31">
        <v>0</v>
      </c>
      <c r="H89" s="31">
        <v>0</v>
      </c>
      <c r="I89" s="31">
        <v>0</v>
      </c>
      <c r="J89" s="31">
        <v>0</v>
      </c>
    </row>
    <row r="90" spans="1:10" x14ac:dyDescent="0.3">
      <c r="B90" s="19" t="s">
        <v>112</v>
      </c>
      <c r="C90" s="19" t="s">
        <v>37</v>
      </c>
      <c r="E90" s="20" t="s">
        <v>38</v>
      </c>
      <c r="F90" s="31">
        <v>0</v>
      </c>
      <c r="G90" s="31">
        <v>0</v>
      </c>
      <c r="H90" s="31">
        <v>0</v>
      </c>
      <c r="I90" s="31">
        <v>0</v>
      </c>
      <c r="J90" s="31">
        <v>0</v>
      </c>
    </row>
    <row r="91" spans="1:10" x14ac:dyDescent="0.3">
      <c r="B91" s="19" t="s">
        <v>113</v>
      </c>
      <c r="C91" s="19" t="s">
        <v>230</v>
      </c>
      <c r="E91" s="20" t="s">
        <v>231</v>
      </c>
      <c r="F91" s="31">
        <v>0</v>
      </c>
      <c r="G91" s="31">
        <v>0</v>
      </c>
      <c r="H91" s="31">
        <v>0</v>
      </c>
      <c r="I91" s="31">
        <v>0</v>
      </c>
      <c r="J91" s="31">
        <v>0</v>
      </c>
    </row>
    <row r="92" spans="1:10" x14ac:dyDescent="0.3">
      <c r="B92" s="19" t="s">
        <v>118</v>
      </c>
      <c r="C92" s="52" t="s">
        <v>233</v>
      </c>
      <c r="D92" s="52"/>
      <c r="F92" s="25"/>
      <c r="G92" s="25"/>
      <c r="H92" s="25"/>
      <c r="I92" s="25"/>
      <c r="J92" s="25"/>
    </row>
    <row r="93" spans="1:10" x14ac:dyDescent="0.3">
      <c r="C93" s="52"/>
      <c r="D93" s="52"/>
      <c r="E93" s="20" t="s">
        <v>232</v>
      </c>
      <c r="F93" s="31">
        <v>0</v>
      </c>
      <c r="G93" s="31">
        <v>0</v>
      </c>
      <c r="H93" s="31">
        <v>0</v>
      </c>
      <c r="I93" s="31">
        <v>0</v>
      </c>
      <c r="J93" s="31">
        <v>0</v>
      </c>
    </row>
    <row r="94" spans="1:10" ht="15" customHeight="1" x14ac:dyDescent="0.3">
      <c r="B94" s="19" t="s">
        <v>119</v>
      </c>
      <c r="C94" s="52" t="s">
        <v>234</v>
      </c>
      <c r="D94" s="52"/>
    </row>
    <row r="95" spans="1:10" x14ac:dyDescent="0.3">
      <c r="C95" s="52"/>
      <c r="D95" s="52"/>
    </row>
    <row r="96" spans="1:10" x14ac:dyDescent="0.3">
      <c r="C96" s="52"/>
      <c r="D96" s="52"/>
      <c r="E96" s="20" t="s">
        <v>84</v>
      </c>
      <c r="F96" s="31">
        <v>0</v>
      </c>
      <c r="G96" s="31">
        <v>0</v>
      </c>
      <c r="H96" s="31">
        <v>0</v>
      </c>
      <c r="I96" s="31">
        <v>0</v>
      </c>
      <c r="J96" s="31">
        <v>0</v>
      </c>
    </row>
    <row r="97" spans="1:10" x14ac:dyDescent="0.3">
      <c r="B97" s="19" t="s">
        <v>124</v>
      </c>
      <c r="C97" s="19" t="s">
        <v>59</v>
      </c>
      <c r="E97" s="20" t="s">
        <v>86</v>
      </c>
      <c r="F97" s="31">
        <v>0</v>
      </c>
      <c r="G97" s="31">
        <v>0</v>
      </c>
      <c r="H97" s="31">
        <v>0</v>
      </c>
      <c r="I97" s="31">
        <v>0</v>
      </c>
      <c r="J97" s="31">
        <v>0</v>
      </c>
    </row>
    <row r="98" spans="1:10" x14ac:dyDescent="0.3">
      <c r="B98" s="19" t="s">
        <v>235</v>
      </c>
      <c r="C98" s="19" t="s">
        <v>236</v>
      </c>
      <c r="E98" s="20" t="s">
        <v>237</v>
      </c>
      <c r="F98" s="31">
        <v>0</v>
      </c>
      <c r="G98" s="31">
        <v>0</v>
      </c>
      <c r="H98" s="31">
        <v>0</v>
      </c>
      <c r="I98" s="31">
        <v>0</v>
      </c>
      <c r="J98" s="31">
        <v>0</v>
      </c>
    </row>
    <row r="99" spans="1:10" x14ac:dyDescent="0.3">
      <c r="A99" s="19" t="s">
        <v>106</v>
      </c>
      <c r="B99" s="19" t="s">
        <v>238</v>
      </c>
      <c r="E99" s="20" t="s">
        <v>96</v>
      </c>
      <c r="F99" s="19">
        <f t="shared" ref="F99" si="39">F81-F88</f>
        <v>0</v>
      </c>
      <c r="G99" s="19">
        <f>G81-G88</f>
        <v>0</v>
      </c>
      <c r="H99" s="19">
        <f t="shared" ref="H99:I99" si="40">H81-H88</f>
        <v>0</v>
      </c>
      <c r="I99" s="19">
        <f t="shared" si="40"/>
        <v>0</v>
      </c>
      <c r="J99" s="19">
        <f>J81-J88</f>
        <v>0</v>
      </c>
    </row>
    <row r="100" spans="1:10" x14ac:dyDescent="0.3">
      <c r="A100" s="19" t="s">
        <v>125</v>
      </c>
      <c r="B100" s="19" t="s">
        <v>239</v>
      </c>
      <c r="E100" s="20" t="s">
        <v>240</v>
      </c>
      <c r="F100" s="31">
        <v>0</v>
      </c>
      <c r="G100" s="31">
        <v>0</v>
      </c>
      <c r="H100" s="31">
        <v>0</v>
      </c>
      <c r="I100" s="31">
        <v>0</v>
      </c>
      <c r="J100" s="31">
        <v>0</v>
      </c>
    </row>
    <row r="101" spans="1:10" x14ac:dyDescent="0.3">
      <c r="A101" s="19" t="s">
        <v>136</v>
      </c>
      <c r="B101" s="19" t="s">
        <v>241</v>
      </c>
      <c r="E101" s="20" t="s">
        <v>242</v>
      </c>
      <c r="F101" s="31">
        <v>0</v>
      </c>
      <c r="G101" s="31">
        <v>0</v>
      </c>
      <c r="H101" s="31">
        <v>0</v>
      </c>
      <c r="I101" s="31">
        <v>0</v>
      </c>
      <c r="J101" s="31">
        <v>0</v>
      </c>
    </row>
    <row r="102" spans="1:10" x14ac:dyDescent="0.3">
      <c r="A102" s="19" t="s">
        <v>141</v>
      </c>
      <c r="B102" s="19" t="s">
        <v>243</v>
      </c>
      <c r="E102" s="20" t="s">
        <v>244</v>
      </c>
      <c r="F102" s="19">
        <f t="shared" ref="F102" si="41">F99+F100-F101</f>
        <v>0</v>
      </c>
      <c r="G102" s="19">
        <f>G99+G100-G101</f>
        <v>0</v>
      </c>
      <c r="H102" s="19">
        <f t="shared" ref="H102:I102" si="42">H99+H100-H101</f>
        <v>0</v>
      </c>
      <c r="I102" s="19">
        <f t="shared" si="42"/>
        <v>0</v>
      </c>
      <c r="J102" s="19">
        <f>J99+J100-J101</f>
        <v>0</v>
      </c>
    </row>
    <row r="103" spans="1:10" x14ac:dyDescent="0.3">
      <c r="A103" s="19" t="s">
        <v>142</v>
      </c>
      <c r="B103" s="19" t="s">
        <v>245</v>
      </c>
      <c r="E103" s="20" t="s">
        <v>246</v>
      </c>
      <c r="F103" s="31">
        <v>0</v>
      </c>
      <c r="G103" s="31">
        <v>0</v>
      </c>
      <c r="H103" s="31">
        <v>0</v>
      </c>
      <c r="I103" s="31">
        <v>0</v>
      </c>
      <c r="J103" s="31">
        <v>0</v>
      </c>
    </row>
    <row r="104" spans="1:10" x14ac:dyDescent="0.3">
      <c r="A104" s="19" t="s">
        <v>145</v>
      </c>
      <c r="B104" s="19" t="s">
        <v>247</v>
      </c>
      <c r="E104" s="20" t="s">
        <v>248</v>
      </c>
      <c r="F104" s="31">
        <v>0</v>
      </c>
      <c r="G104" s="31">
        <v>0</v>
      </c>
      <c r="H104" s="31">
        <v>0</v>
      </c>
      <c r="I104" s="31">
        <v>0</v>
      </c>
      <c r="J104" s="31">
        <v>0</v>
      </c>
    </row>
    <row r="105" spans="1:10" x14ac:dyDescent="0.3">
      <c r="A105" s="19" t="s">
        <v>147</v>
      </c>
      <c r="B105" s="19" t="s">
        <v>249</v>
      </c>
      <c r="E105" s="20" t="s">
        <v>250</v>
      </c>
      <c r="F105" s="19">
        <f>F102+F103-F104</f>
        <v>0</v>
      </c>
      <c r="G105" s="19">
        <f>G102+G103-G104</f>
        <v>0</v>
      </c>
      <c r="H105" s="19">
        <f t="shared" ref="H105:J105" si="43">H102+H103-H104</f>
        <v>0</v>
      </c>
      <c r="I105" s="19">
        <f t="shared" si="43"/>
        <v>0</v>
      </c>
      <c r="J105" s="19">
        <f t="shared" si="43"/>
        <v>0</v>
      </c>
    </row>
    <row r="107" spans="1:10" x14ac:dyDescent="0.3">
      <c r="E107" s="21" t="s">
        <v>99</v>
      </c>
      <c r="F107" s="22" t="s">
        <v>270</v>
      </c>
      <c r="G107" s="22" t="s">
        <v>5</v>
      </c>
      <c r="H107" s="22" t="s">
        <v>6</v>
      </c>
      <c r="I107" s="22" t="s">
        <v>7</v>
      </c>
      <c r="J107" s="22" t="s">
        <v>314</v>
      </c>
    </row>
    <row r="108" spans="1:10" x14ac:dyDescent="0.3">
      <c r="A108" s="53" t="s">
        <v>251</v>
      </c>
      <c r="B108" s="53"/>
      <c r="C108" s="53"/>
      <c r="D108" s="53"/>
    </row>
    <row r="109" spans="1:10" x14ac:dyDescent="0.3">
      <c r="A109" s="19" t="s">
        <v>107</v>
      </c>
      <c r="B109" s="19" t="s">
        <v>252</v>
      </c>
    </row>
    <row r="110" spans="1:10" x14ac:dyDescent="0.3">
      <c r="B110" s="19" t="s">
        <v>166</v>
      </c>
      <c r="C110" s="19" t="s">
        <v>253</v>
      </c>
      <c r="E110" s="20" t="s">
        <v>250</v>
      </c>
      <c r="F110" s="19">
        <f>IF(F105&gt;0,F105,0)</f>
        <v>0</v>
      </c>
      <c r="G110" s="19">
        <f>IF(G105&gt;0,G105,0)</f>
        <v>0</v>
      </c>
      <c r="H110" s="19">
        <f t="shared" ref="H110:J110" si="44">IF(H105&gt;0,H105,0)</f>
        <v>0</v>
      </c>
      <c r="I110" s="19">
        <f t="shared" si="44"/>
        <v>0</v>
      </c>
      <c r="J110" s="19">
        <f t="shared" si="44"/>
        <v>0</v>
      </c>
    </row>
    <row r="111" spans="1:10" x14ac:dyDescent="0.3">
      <c r="C111" s="19" t="s">
        <v>254</v>
      </c>
      <c r="E111" s="20" t="s">
        <v>255</v>
      </c>
      <c r="F111" s="19">
        <f>IF(F105&lt;0,F105,0)</f>
        <v>0</v>
      </c>
      <c r="G111" s="19">
        <f>IF(G105&lt;0,G105,0)</f>
        <v>0</v>
      </c>
      <c r="H111" s="19">
        <f t="shared" ref="H111:J111" si="45">IF(H105&lt;0,H105,0)</f>
        <v>0</v>
      </c>
      <c r="I111" s="19">
        <f t="shared" si="45"/>
        <v>0</v>
      </c>
      <c r="J111" s="19">
        <f t="shared" si="45"/>
        <v>0</v>
      </c>
    </row>
    <row r="112" spans="1:10" x14ac:dyDescent="0.3">
      <c r="B112" s="19" t="s">
        <v>171</v>
      </c>
      <c r="C112" s="19" t="s">
        <v>256</v>
      </c>
      <c r="E112" s="20" t="s">
        <v>257</v>
      </c>
      <c r="F112" s="32">
        <v>0</v>
      </c>
      <c r="G112" s="32">
        <f>IF(F36&gt;0,F36,0)</f>
        <v>0</v>
      </c>
      <c r="H112" s="32">
        <f t="shared" ref="H112:J112" si="46">IF(G36&gt;0,G36,0)</f>
        <v>0</v>
      </c>
      <c r="I112" s="32">
        <f t="shared" si="46"/>
        <v>0</v>
      </c>
      <c r="J112" s="32">
        <f t="shared" si="46"/>
        <v>0</v>
      </c>
    </row>
    <row r="113" spans="1:10" x14ac:dyDescent="0.3">
      <c r="C113" s="19" t="s">
        <v>258</v>
      </c>
      <c r="E113" s="27" t="s">
        <v>333</v>
      </c>
      <c r="F113" s="32">
        <v>0</v>
      </c>
      <c r="G113" s="32">
        <f>IF(F36&lt;0,F36,0)</f>
        <v>0</v>
      </c>
      <c r="H113" s="32">
        <f t="shared" ref="H113:J113" si="47">IF(G36&lt;0,G36,0)</f>
        <v>0</v>
      </c>
      <c r="I113" s="32">
        <f t="shared" si="47"/>
        <v>0</v>
      </c>
      <c r="J113" s="32">
        <f t="shared" si="47"/>
        <v>0</v>
      </c>
    </row>
    <row r="114" spans="1:10" x14ac:dyDescent="0.3">
      <c r="A114" s="19" t="s">
        <v>112</v>
      </c>
      <c r="B114" s="19" t="s">
        <v>259</v>
      </c>
    </row>
    <row r="115" spans="1:10" x14ac:dyDescent="0.3">
      <c r="B115" s="19" t="s">
        <v>166</v>
      </c>
      <c r="C115" s="19" t="s">
        <v>260</v>
      </c>
      <c r="E115" s="20" t="s">
        <v>261</v>
      </c>
      <c r="F115" s="31">
        <v>0</v>
      </c>
      <c r="G115" s="31">
        <v>0</v>
      </c>
      <c r="H115" s="31">
        <v>0</v>
      </c>
      <c r="I115" s="31">
        <v>0</v>
      </c>
      <c r="J115" s="31">
        <v>0</v>
      </c>
    </row>
    <row r="116" spans="1:10" x14ac:dyDescent="0.3">
      <c r="B116" s="19" t="s">
        <v>171</v>
      </c>
      <c r="C116" s="19" t="s">
        <v>262</v>
      </c>
      <c r="E116" s="20" t="s">
        <v>263</v>
      </c>
      <c r="F116" s="31">
        <v>0</v>
      </c>
      <c r="G116" s="31">
        <v>0</v>
      </c>
      <c r="H116" s="31">
        <v>0</v>
      </c>
      <c r="I116" s="31">
        <v>0</v>
      </c>
      <c r="J116" s="31">
        <v>0</v>
      </c>
    </row>
    <row r="117" spans="1:10" x14ac:dyDescent="0.3">
      <c r="A117" s="19" t="s">
        <v>113</v>
      </c>
      <c r="B117" s="19" t="s">
        <v>264</v>
      </c>
    </row>
    <row r="118" spans="1:10" x14ac:dyDescent="0.3">
      <c r="B118" s="19" t="s">
        <v>166</v>
      </c>
      <c r="C118" s="19" t="s">
        <v>265</v>
      </c>
      <c r="E118" s="20" t="s">
        <v>266</v>
      </c>
      <c r="F118" s="19">
        <f>IF(SUM(F110:F116)&gt;0,-SUM(F110:F116),0)</f>
        <v>0</v>
      </c>
      <c r="G118" s="19">
        <f>IF(SUM(G110:G116)&gt;0,-SUM(G110:G116),0)</f>
        <v>0</v>
      </c>
      <c r="H118" s="19">
        <f t="shared" ref="H118:J118" si="48">IF(SUM(H110:H116)&gt;0,-SUM(H110:H116),0)</f>
        <v>0</v>
      </c>
      <c r="I118" s="19">
        <f t="shared" si="48"/>
        <v>0</v>
      </c>
      <c r="J118" s="19">
        <f t="shared" si="48"/>
        <v>0</v>
      </c>
    </row>
    <row r="119" spans="1:10" x14ac:dyDescent="0.3">
      <c r="B119" s="19" t="s">
        <v>171</v>
      </c>
      <c r="C119" s="19" t="s">
        <v>267</v>
      </c>
      <c r="E119" s="20" t="s">
        <v>268</v>
      </c>
      <c r="F119" s="19">
        <f>IF(SUM(F110:F116)&lt;0,-SUM(F110:F116),0)</f>
        <v>0</v>
      </c>
      <c r="G119" s="19">
        <f>IF(SUM(G110:G116)&lt;0,-SUM(G110:G116),0)</f>
        <v>0</v>
      </c>
      <c r="H119" s="19">
        <f t="shared" ref="H119:J119" si="49">IF(SUM(H110:H116)&lt;0,-SUM(H110:H116),0)</f>
        <v>0</v>
      </c>
      <c r="I119" s="19">
        <f t="shared" si="49"/>
        <v>0</v>
      </c>
      <c r="J119" s="19">
        <f t="shared" si="49"/>
        <v>0</v>
      </c>
    </row>
  </sheetData>
  <sheetProtection algorithmName="SHA-512" hashValue="JBB8r6ORTqEfvuBT7Svkpob1PHWPCBVVZb0ehg6Gc1OTHVrLz3F5xYSojt+eZVQAYrSL+LDlSzoqfUROAEhAHw==" saltValue="YSC6koI3gECPxz4KPO897g==" spinCount="100000" sheet="1" objects="1" scenarios="1"/>
  <mergeCells count="16">
    <mergeCell ref="A38:D38"/>
    <mergeCell ref="A3:D3"/>
    <mergeCell ref="A4:D4"/>
    <mergeCell ref="A17:D17"/>
    <mergeCell ref="A31:D31"/>
    <mergeCell ref="A32:D32"/>
    <mergeCell ref="C85:D86"/>
    <mergeCell ref="C92:D93"/>
    <mergeCell ref="C94:D96"/>
    <mergeCell ref="A108:D108"/>
    <mergeCell ref="C43:D44"/>
    <mergeCell ref="A45:D45"/>
    <mergeCell ref="C58:D59"/>
    <mergeCell ref="C64:D65"/>
    <mergeCell ref="D72:D73"/>
    <mergeCell ref="A80:D8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B3CF-FCC6-4359-87AD-27AC7CC8781B}">
  <dimension ref="A1:Y146"/>
  <sheetViews>
    <sheetView tabSelected="1" workbookViewId="0"/>
  </sheetViews>
  <sheetFormatPr defaultColWidth="9.109375" defaultRowHeight="14.4" x14ac:dyDescent="0.3"/>
  <cols>
    <col min="1" max="1" width="4.5546875" style="35" customWidth="1"/>
    <col min="2" max="3" width="3.44140625" style="35" customWidth="1"/>
    <col min="4" max="4" width="39.33203125" style="35" customWidth="1"/>
    <col min="5" max="5" width="8.33203125" style="36" customWidth="1"/>
    <col min="6" max="10" width="12.6640625" style="35" customWidth="1"/>
    <col min="11" max="11" width="11.6640625" style="35" bestFit="1" customWidth="1"/>
    <col min="12" max="14" width="9.109375" style="35"/>
    <col min="15" max="15" width="9.88671875" style="35" bestFit="1" customWidth="1"/>
    <col min="16" max="16384" width="9.109375" style="35"/>
  </cols>
  <sheetData>
    <row r="1" spans="1:10" x14ac:dyDescent="0.3">
      <c r="A1" s="34" t="s">
        <v>315</v>
      </c>
    </row>
    <row r="2" spans="1:10" s="37" customFormat="1" x14ac:dyDescent="0.3">
      <c r="E2" s="37" t="s">
        <v>99</v>
      </c>
      <c r="F2" s="38" t="s">
        <v>270</v>
      </c>
      <c r="G2" s="38" t="s">
        <v>5</v>
      </c>
      <c r="H2" s="38" t="s">
        <v>6</v>
      </c>
      <c r="I2" s="38" t="s">
        <v>7</v>
      </c>
      <c r="J2" s="38" t="s">
        <v>314</v>
      </c>
    </row>
    <row r="3" spans="1:10" x14ac:dyDescent="0.3">
      <c r="A3" s="53" t="s">
        <v>97</v>
      </c>
      <c r="B3" s="53"/>
      <c r="C3" s="53"/>
      <c r="D3" s="53"/>
    </row>
    <row r="4" spans="1:10" x14ac:dyDescent="0.3">
      <c r="A4" s="54" t="s">
        <v>98</v>
      </c>
      <c r="B4" s="54"/>
      <c r="C4" s="54"/>
      <c r="D4" s="54"/>
      <c r="E4" s="36" t="s">
        <v>100</v>
      </c>
      <c r="F4" s="35">
        <f>SUBTOTAL(9,F5:F16)</f>
        <v>0</v>
      </c>
      <c r="G4" s="35">
        <f>SUBTOTAL(9,G5:G16)</f>
        <v>0</v>
      </c>
      <c r="H4" s="35">
        <f>SUBTOTAL(9,H5:H16)</f>
        <v>0</v>
      </c>
      <c r="I4" s="35">
        <f t="shared" ref="I4:J4" si="0">SUBTOTAL(9,I5:I16)</f>
        <v>0</v>
      </c>
      <c r="J4" s="35">
        <f t="shared" si="0"/>
        <v>0</v>
      </c>
    </row>
    <row r="5" spans="1:10" x14ac:dyDescent="0.3">
      <c r="A5" s="35" t="s">
        <v>101</v>
      </c>
      <c r="B5" s="35" t="s">
        <v>102</v>
      </c>
      <c r="E5" s="36" t="s">
        <v>103</v>
      </c>
      <c r="F5" s="35">
        <f>jaarrek1!F5+jaarrek2!F5+jaarrek3!F5+jaarrek4!F5+jaarrek5!F5+jaarrek6!F5+jaarrek7!F5</f>
        <v>0</v>
      </c>
      <c r="G5" s="35">
        <f>jaarrek1!G5+jaarrek2!G5+jaarrek3!G5+jaarrek4!G5+jaarrek5!G5+jaarrek6!G5+jaarrek7!G5</f>
        <v>0</v>
      </c>
      <c r="H5" s="35">
        <f>jaarrek1!H5+jaarrek2!H5+jaarrek3!H5+jaarrek4!H5+jaarrek5!H5+jaarrek6!H5+jaarrek7!H5</f>
        <v>0</v>
      </c>
      <c r="I5" s="35">
        <f>jaarrek1!I5+jaarrek2!I5+jaarrek3!I5+jaarrek4!I5+jaarrek5!I5+jaarrek6!I5+jaarrek7!I5</f>
        <v>0</v>
      </c>
      <c r="J5" s="35">
        <f>jaarrek1!J5+jaarrek2!J5+jaarrek3!J5+jaarrek4!J5+jaarrek5!J5+jaarrek6!J5+jaarrek7!J5</f>
        <v>0</v>
      </c>
    </row>
    <row r="6" spans="1:10" x14ac:dyDescent="0.3">
      <c r="A6" s="35" t="s">
        <v>106</v>
      </c>
      <c r="B6" s="35" t="s">
        <v>105</v>
      </c>
      <c r="E6" s="36" t="s">
        <v>104</v>
      </c>
      <c r="F6" s="35">
        <f t="shared" ref="F6" si="1">SUBTOTAL(9,F7:F12)</f>
        <v>0</v>
      </c>
      <c r="G6" s="35">
        <f>SUBTOTAL(9,G7:G12)</f>
        <v>0</v>
      </c>
      <c r="H6" s="35">
        <f t="shared" ref="H6:J6" si="2">SUBTOTAL(9,H7:H12)</f>
        <v>0</v>
      </c>
      <c r="I6" s="35">
        <f t="shared" si="2"/>
        <v>0</v>
      </c>
      <c r="J6" s="35">
        <f t="shared" si="2"/>
        <v>0</v>
      </c>
    </row>
    <row r="7" spans="1:10" x14ac:dyDescent="0.3">
      <c r="B7" s="35" t="s">
        <v>107</v>
      </c>
      <c r="C7" s="35" t="s">
        <v>108</v>
      </c>
      <c r="E7" s="36" t="s">
        <v>109</v>
      </c>
      <c r="F7" s="35">
        <f>jaarrek1!F7+jaarrek2!F7+jaarrek3!F7+jaarrek4!F7+jaarrek5!F7+jaarrek6!F7+jaarrek7!F7</f>
        <v>0</v>
      </c>
      <c r="G7" s="35">
        <f>jaarrek1!G7+jaarrek2!G7+jaarrek3!G7+jaarrek4!G7+jaarrek5!G7+jaarrek6!G7+jaarrek7!G7</f>
        <v>0</v>
      </c>
      <c r="H7" s="35">
        <f>jaarrek1!H7+jaarrek2!H7+jaarrek3!H7+jaarrek4!H7+jaarrek5!H7+jaarrek6!H7+jaarrek7!H7</f>
        <v>0</v>
      </c>
      <c r="I7" s="35">
        <f>jaarrek1!I7+jaarrek2!I7+jaarrek3!I7+jaarrek4!I7+jaarrek5!I7+jaarrek6!I7+jaarrek7!I7</f>
        <v>0</v>
      </c>
      <c r="J7" s="35">
        <f>jaarrek1!J7+jaarrek2!J7+jaarrek3!J7+jaarrek4!J7+jaarrek5!J7+jaarrek6!J7+jaarrek7!J7</f>
        <v>0</v>
      </c>
    </row>
    <row r="8" spans="1:10" x14ac:dyDescent="0.3">
      <c r="B8" s="35" t="s">
        <v>112</v>
      </c>
      <c r="C8" s="35" t="s">
        <v>111</v>
      </c>
      <c r="E8" s="36" t="s">
        <v>110</v>
      </c>
      <c r="F8" s="35">
        <f>jaarrek1!F8+jaarrek2!F8+jaarrek3!F8+jaarrek4!F8+jaarrek5!F8+jaarrek6!F8+jaarrek7!F8</f>
        <v>0</v>
      </c>
      <c r="G8" s="35">
        <f>jaarrek1!G8+jaarrek2!G8+jaarrek3!G8+jaarrek4!G8+jaarrek5!G8+jaarrek6!G8+jaarrek7!G8</f>
        <v>0</v>
      </c>
      <c r="H8" s="35">
        <f>jaarrek1!H8+jaarrek2!H8+jaarrek3!H8+jaarrek4!H8+jaarrek5!H8+jaarrek6!H8+jaarrek7!H8</f>
        <v>0</v>
      </c>
      <c r="I8" s="35">
        <f>jaarrek1!I8+jaarrek2!I8+jaarrek3!I8+jaarrek4!I8+jaarrek5!I8+jaarrek6!I8+jaarrek7!I8</f>
        <v>0</v>
      </c>
      <c r="J8" s="35">
        <f>jaarrek1!J8+jaarrek2!J8+jaarrek3!J8+jaarrek4!J8+jaarrek5!J8+jaarrek6!J8+jaarrek7!J8</f>
        <v>0</v>
      </c>
    </row>
    <row r="9" spans="1:10" x14ac:dyDescent="0.3">
      <c r="B9" s="35" t="s">
        <v>113</v>
      </c>
      <c r="C9" s="35" t="s">
        <v>114</v>
      </c>
      <c r="E9" s="36" t="s">
        <v>115</v>
      </c>
      <c r="F9" s="35">
        <f>jaarrek1!F9+jaarrek2!F9+jaarrek3!F9+jaarrek4!F9+jaarrek5!F9+jaarrek6!F9+jaarrek7!F9</f>
        <v>0</v>
      </c>
      <c r="G9" s="35">
        <f>jaarrek1!G9+jaarrek2!G9+jaarrek3!G9+jaarrek4!G9+jaarrek5!G9+jaarrek6!G9+jaarrek7!G9</f>
        <v>0</v>
      </c>
      <c r="H9" s="35">
        <f>jaarrek1!H9+jaarrek2!H9+jaarrek3!H9+jaarrek4!H9+jaarrek5!H9+jaarrek6!H9+jaarrek7!H9</f>
        <v>0</v>
      </c>
      <c r="I9" s="35">
        <f>jaarrek1!I9+jaarrek2!I9+jaarrek3!I9+jaarrek4!I9+jaarrek5!I9+jaarrek6!I9+jaarrek7!I9</f>
        <v>0</v>
      </c>
      <c r="J9" s="35">
        <f>jaarrek1!J9+jaarrek2!J9+jaarrek3!J9+jaarrek4!J9+jaarrek5!J9+jaarrek6!J9+jaarrek7!J9</f>
        <v>0</v>
      </c>
    </row>
    <row r="10" spans="1:10" x14ac:dyDescent="0.3">
      <c r="B10" s="35" t="s">
        <v>118</v>
      </c>
      <c r="C10" s="35" t="s">
        <v>117</v>
      </c>
      <c r="E10" s="36" t="s">
        <v>116</v>
      </c>
      <c r="F10" s="35">
        <f>jaarrek1!F10+jaarrek2!F10+jaarrek3!F10+jaarrek4!F10+jaarrek5!F10+jaarrek6!F10+jaarrek7!F10</f>
        <v>0</v>
      </c>
      <c r="G10" s="35">
        <f>jaarrek1!G10+jaarrek2!G10+jaarrek3!G10+jaarrek4!G10+jaarrek5!G10+jaarrek6!G10+jaarrek7!G10</f>
        <v>0</v>
      </c>
      <c r="H10" s="35">
        <f>jaarrek1!H10+jaarrek2!H10+jaarrek3!H10+jaarrek4!H10+jaarrek5!H10+jaarrek6!H10+jaarrek7!H10</f>
        <v>0</v>
      </c>
      <c r="I10" s="35">
        <f>jaarrek1!I10+jaarrek2!I10+jaarrek3!I10+jaarrek4!I10+jaarrek5!I10+jaarrek6!I10+jaarrek7!I10</f>
        <v>0</v>
      </c>
      <c r="J10" s="35">
        <f>jaarrek1!J10+jaarrek2!J10+jaarrek3!J10+jaarrek4!J10+jaarrek5!J10+jaarrek6!J10+jaarrek7!J10</f>
        <v>0</v>
      </c>
    </row>
    <row r="11" spans="1:10" x14ac:dyDescent="0.3">
      <c r="B11" s="35" t="s">
        <v>119</v>
      </c>
      <c r="C11" s="35" t="s">
        <v>120</v>
      </c>
      <c r="E11" s="36" t="s">
        <v>121</v>
      </c>
      <c r="F11" s="35">
        <f>jaarrek1!F11+jaarrek2!F11+jaarrek3!F11+jaarrek4!F11+jaarrek5!F11+jaarrek6!F11+jaarrek7!F11</f>
        <v>0</v>
      </c>
      <c r="G11" s="35">
        <f>jaarrek1!G11+jaarrek2!G11+jaarrek3!G11+jaarrek4!G11+jaarrek5!G11+jaarrek6!G11+jaarrek7!G11</f>
        <v>0</v>
      </c>
      <c r="H11" s="35">
        <f>jaarrek1!H11+jaarrek2!H11+jaarrek3!H11+jaarrek4!H11+jaarrek5!H11+jaarrek6!H11+jaarrek7!H11</f>
        <v>0</v>
      </c>
      <c r="I11" s="35">
        <f>jaarrek1!I11+jaarrek2!I11+jaarrek3!I11+jaarrek4!I11+jaarrek5!I11+jaarrek6!I11+jaarrek7!I11</f>
        <v>0</v>
      </c>
      <c r="J11" s="35">
        <f>jaarrek1!J11+jaarrek2!J11+jaarrek3!J11+jaarrek4!J11+jaarrek5!J11+jaarrek6!J11+jaarrek7!J11</f>
        <v>0</v>
      </c>
    </row>
    <row r="12" spans="1:10" x14ac:dyDescent="0.3">
      <c r="B12" s="35" t="s">
        <v>124</v>
      </c>
      <c r="C12" s="35" t="s">
        <v>123</v>
      </c>
      <c r="E12" s="36" t="s">
        <v>122</v>
      </c>
      <c r="F12" s="35">
        <f>jaarrek1!F12+jaarrek2!F12+jaarrek3!F12+jaarrek4!F12+jaarrek5!F12+jaarrek6!F12+jaarrek7!F12</f>
        <v>0</v>
      </c>
      <c r="G12" s="35">
        <f>jaarrek1!G12+jaarrek2!G12+jaarrek3!G12+jaarrek4!G12+jaarrek5!G12+jaarrek6!G12+jaarrek7!G12</f>
        <v>0</v>
      </c>
      <c r="H12" s="35">
        <f>jaarrek1!H12+jaarrek2!H12+jaarrek3!H12+jaarrek4!H12+jaarrek5!H12+jaarrek6!H12+jaarrek7!H12</f>
        <v>0</v>
      </c>
      <c r="I12" s="35">
        <f>jaarrek1!I12+jaarrek2!I12+jaarrek3!I12+jaarrek4!I12+jaarrek5!I12+jaarrek6!I12+jaarrek7!I12</f>
        <v>0</v>
      </c>
      <c r="J12" s="35">
        <f>jaarrek1!J12+jaarrek2!J12+jaarrek3!J12+jaarrek4!J12+jaarrek5!J12+jaarrek6!J12+jaarrek7!J12</f>
        <v>0</v>
      </c>
    </row>
    <row r="13" spans="1:10" x14ac:dyDescent="0.3">
      <c r="A13" s="35" t="s">
        <v>125</v>
      </c>
      <c r="B13" s="35" t="s">
        <v>126</v>
      </c>
      <c r="E13" s="36" t="s">
        <v>127</v>
      </c>
      <c r="F13" s="35">
        <f t="shared" ref="F13" si="3">SUBTOTAL(9,F14:F16)</f>
        <v>0</v>
      </c>
      <c r="G13" s="35">
        <f>SUBTOTAL(9,G14:G16)</f>
        <v>0</v>
      </c>
      <c r="H13" s="35">
        <f t="shared" ref="H13:J13" si="4">SUBTOTAL(9,H14:H16)</f>
        <v>0</v>
      </c>
      <c r="I13" s="35">
        <f t="shared" si="4"/>
        <v>0</v>
      </c>
      <c r="J13" s="35">
        <f t="shared" si="4"/>
        <v>0</v>
      </c>
    </row>
    <row r="14" spans="1:10" x14ac:dyDescent="0.3">
      <c r="B14" s="35" t="s">
        <v>107</v>
      </c>
      <c r="C14" s="35" t="s">
        <v>129</v>
      </c>
      <c r="E14" s="36" t="s">
        <v>128</v>
      </c>
      <c r="F14" s="35">
        <f>jaarrek1!F14+jaarrek2!F14+jaarrek3!F14+jaarrek4!F14+jaarrek5!F14+jaarrek6!F14+jaarrek7!F14</f>
        <v>0</v>
      </c>
      <c r="G14" s="35">
        <f>jaarrek1!G14+jaarrek2!G14+jaarrek3!G14+jaarrek4!G14+jaarrek5!G14+jaarrek6!G14+jaarrek7!G14</f>
        <v>0</v>
      </c>
      <c r="H14" s="35">
        <f>jaarrek1!H14+jaarrek2!H14+jaarrek3!H14+jaarrek4!H14+jaarrek5!H14+jaarrek6!H14+jaarrek7!H14</f>
        <v>0</v>
      </c>
      <c r="I14" s="35">
        <f>jaarrek1!I14+jaarrek2!I14+jaarrek3!I14+jaarrek4!I14+jaarrek5!I14+jaarrek6!I14+jaarrek7!I14</f>
        <v>0</v>
      </c>
      <c r="J14" s="35">
        <f>jaarrek1!J14+jaarrek2!J14+jaarrek3!J14+jaarrek4!J14+jaarrek5!J14+jaarrek6!J14+jaarrek7!J14</f>
        <v>0</v>
      </c>
    </row>
    <row r="15" spans="1:10" x14ac:dyDescent="0.3">
      <c r="B15" s="35" t="s">
        <v>112</v>
      </c>
      <c r="C15" s="35" t="s">
        <v>130</v>
      </c>
      <c r="E15" s="36" t="s">
        <v>132</v>
      </c>
      <c r="F15" s="35">
        <f>jaarrek1!F15+jaarrek2!F15+jaarrek3!F15+jaarrek4!F15+jaarrek5!F15+jaarrek6!F15+jaarrek7!F15</f>
        <v>0</v>
      </c>
      <c r="G15" s="35">
        <f>jaarrek1!G15+jaarrek2!G15+jaarrek3!G15+jaarrek4!G15+jaarrek5!G15+jaarrek6!G15+jaarrek7!G15</f>
        <v>0</v>
      </c>
      <c r="H15" s="35">
        <f>jaarrek1!H15+jaarrek2!H15+jaarrek3!H15+jaarrek4!H15+jaarrek5!H15+jaarrek6!H15+jaarrek7!H15</f>
        <v>0</v>
      </c>
      <c r="I15" s="35">
        <f>jaarrek1!I15+jaarrek2!I15+jaarrek3!I15+jaarrek4!I15+jaarrek5!I15+jaarrek6!I15+jaarrek7!I15</f>
        <v>0</v>
      </c>
      <c r="J15" s="35">
        <f>jaarrek1!J15+jaarrek2!J15+jaarrek3!J15+jaarrek4!J15+jaarrek5!J15+jaarrek6!J15+jaarrek7!J15</f>
        <v>0</v>
      </c>
    </row>
    <row r="16" spans="1:10" x14ac:dyDescent="0.3">
      <c r="B16" s="35" t="s">
        <v>113</v>
      </c>
      <c r="C16" s="35" t="s">
        <v>131</v>
      </c>
      <c r="E16" s="36" t="s">
        <v>133</v>
      </c>
      <c r="F16" s="35">
        <f>jaarrek1!F16+jaarrek2!F16+jaarrek3!F16+jaarrek4!F16+jaarrek5!F16+jaarrek6!F16+jaarrek7!F16</f>
        <v>0</v>
      </c>
      <c r="G16" s="35">
        <f>jaarrek1!G16+jaarrek2!G16+jaarrek3!G16+jaarrek4!G16+jaarrek5!G16+jaarrek6!G16+jaarrek7!G16</f>
        <v>0</v>
      </c>
      <c r="H16" s="35">
        <f>jaarrek1!H16+jaarrek2!H16+jaarrek3!H16+jaarrek4!H16+jaarrek5!H16+jaarrek6!H16+jaarrek7!H16</f>
        <v>0</v>
      </c>
      <c r="I16" s="35">
        <f>jaarrek1!I16+jaarrek2!I16+jaarrek3!I16+jaarrek4!I16+jaarrek5!I16+jaarrek6!I16+jaarrek7!I16</f>
        <v>0</v>
      </c>
      <c r="J16" s="35">
        <f>jaarrek1!J16+jaarrek2!J16+jaarrek3!J16+jaarrek4!J16+jaarrek5!J16+jaarrek6!J16+jaarrek7!J16</f>
        <v>0</v>
      </c>
    </row>
    <row r="17" spans="1:10" x14ac:dyDescent="0.3">
      <c r="A17" s="54" t="s">
        <v>134</v>
      </c>
      <c r="B17" s="54"/>
      <c r="C17" s="54"/>
      <c r="D17" s="54"/>
      <c r="E17" s="36" t="s">
        <v>135</v>
      </c>
      <c r="F17" s="35">
        <f>SUBTOTAL(9,F18:F27)</f>
        <v>0</v>
      </c>
      <c r="G17" s="35">
        <f t="shared" ref="G17:I17" si="5">SUBTOTAL(9,G18:G27)</f>
        <v>0</v>
      </c>
      <c r="H17" s="35">
        <f t="shared" si="5"/>
        <v>0</v>
      </c>
      <c r="I17" s="35">
        <f t="shared" si="5"/>
        <v>0</v>
      </c>
      <c r="J17" s="35">
        <f>SUBTOTAL(9,J18:J27)</f>
        <v>0</v>
      </c>
    </row>
    <row r="18" spans="1:10" x14ac:dyDescent="0.3">
      <c r="A18" s="35" t="s">
        <v>136</v>
      </c>
      <c r="B18" s="35" t="s">
        <v>63</v>
      </c>
      <c r="E18" s="36" t="s">
        <v>64</v>
      </c>
      <c r="F18" s="35">
        <f>SUBTOTAL(9,F19:F20)</f>
        <v>0</v>
      </c>
      <c r="G18" s="35">
        <f>SUBTOTAL(9,G19:G20)</f>
        <v>0</v>
      </c>
      <c r="H18" s="35">
        <f t="shared" ref="H18:J18" si="6">SUBTOTAL(9,H19:H20)</f>
        <v>0</v>
      </c>
      <c r="I18" s="35">
        <f t="shared" si="6"/>
        <v>0</v>
      </c>
      <c r="J18" s="35">
        <f t="shared" si="6"/>
        <v>0</v>
      </c>
    </row>
    <row r="19" spans="1:10" x14ac:dyDescent="0.3">
      <c r="B19" s="35" t="s">
        <v>107</v>
      </c>
      <c r="C19" s="35" t="s">
        <v>137</v>
      </c>
      <c r="E19" s="36" t="s">
        <v>138</v>
      </c>
      <c r="F19" s="35">
        <f>jaarrek1!F19+jaarrek2!F19+jaarrek3!F19+jaarrek4!F19+jaarrek5!F19+jaarrek6!F19+jaarrek7!F19</f>
        <v>0</v>
      </c>
      <c r="G19" s="35">
        <f>jaarrek1!G19+jaarrek2!G19+jaarrek3!G19+jaarrek4!G19+jaarrek5!G19+jaarrek6!G19+jaarrek7!G19</f>
        <v>0</v>
      </c>
      <c r="H19" s="35">
        <f>jaarrek1!H19+jaarrek2!H19+jaarrek3!H19+jaarrek4!H19+jaarrek5!H19+jaarrek6!H19+jaarrek7!H19</f>
        <v>0</v>
      </c>
      <c r="I19" s="35">
        <f>jaarrek1!I19+jaarrek2!I19+jaarrek3!I19+jaarrek4!I19+jaarrek5!I19+jaarrek6!I19+jaarrek7!I19</f>
        <v>0</v>
      </c>
      <c r="J19" s="35">
        <f>jaarrek1!J19+jaarrek2!J19+jaarrek3!J19+jaarrek4!J19+jaarrek5!J19+jaarrek6!J19+jaarrek7!J19</f>
        <v>0</v>
      </c>
    </row>
    <row r="20" spans="1:10" x14ac:dyDescent="0.3">
      <c r="B20" s="35" t="s">
        <v>112</v>
      </c>
      <c r="C20" s="35" t="s">
        <v>140</v>
      </c>
      <c r="E20" s="36" t="s">
        <v>139</v>
      </c>
      <c r="F20" s="35">
        <f>jaarrek1!F20+jaarrek2!F20+jaarrek3!F20+jaarrek4!F20+jaarrek5!F20+jaarrek6!F20+jaarrek7!F20</f>
        <v>0</v>
      </c>
      <c r="G20" s="35">
        <f>jaarrek1!G20+jaarrek2!G20+jaarrek3!G20+jaarrek4!G20+jaarrek5!G20+jaarrek6!G20+jaarrek7!G20</f>
        <v>0</v>
      </c>
      <c r="H20" s="35">
        <f>jaarrek1!H20+jaarrek2!H20+jaarrek3!H20+jaarrek4!H20+jaarrek5!H20+jaarrek6!H20+jaarrek7!H20</f>
        <v>0</v>
      </c>
      <c r="I20" s="35">
        <f>jaarrek1!I20+jaarrek2!I20+jaarrek3!I20+jaarrek4!I20+jaarrek5!I20+jaarrek6!I20+jaarrek7!I20</f>
        <v>0</v>
      </c>
      <c r="J20" s="35">
        <f>jaarrek1!J20+jaarrek2!J20+jaarrek3!J20+jaarrek4!J20+jaarrek5!J20+jaarrek6!J20+jaarrek7!J20</f>
        <v>0</v>
      </c>
    </row>
    <row r="21" spans="1:10" x14ac:dyDescent="0.3">
      <c r="A21" s="35" t="s">
        <v>141</v>
      </c>
      <c r="B21" s="35" t="s">
        <v>12</v>
      </c>
      <c r="E21" s="36" t="s">
        <v>68</v>
      </c>
      <c r="F21" s="35">
        <f>jaarrek1!F21+jaarrek2!F21+jaarrek3!F21+jaarrek4!F21+jaarrek5!F21+jaarrek6!F21+jaarrek7!F21</f>
        <v>0</v>
      </c>
      <c r="G21" s="35">
        <f>jaarrek1!G21+jaarrek2!G21+jaarrek3!G21+jaarrek4!G21+jaarrek5!G21+jaarrek6!G21+jaarrek7!G21</f>
        <v>0</v>
      </c>
      <c r="H21" s="35">
        <f>jaarrek1!H21+jaarrek2!H21+jaarrek3!H21+jaarrek4!H21+jaarrek5!H21+jaarrek6!H21+jaarrek7!H21</f>
        <v>0</v>
      </c>
      <c r="I21" s="35">
        <f>jaarrek1!I21+jaarrek2!I21+jaarrek3!I21+jaarrek4!I21+jaarrek5!I21+jaarrek6!I21+jaarrek7!I21</f>
        <v>0</v>
      </c>
      <c r="J21" s="35">
        <f>jaarrek1!J21+jaarrek2!J21+jaarrek3!J21+jaarrek4!J21+jaarrek5!J21+jaarrek6!J21+jaarrek7!J21</f>
        <v>0</v>
      </c>
    </row>
    <row r="22" spans="1:10" x14ac:dyDescent="0.3">
      <c r="A22" s="35" t="s">
        <v>142</v>
      </c>
      <c r="B22" s="35" t="s">
        <v>13</v>
      </c>
      <c r="E22" s="36" t="s">
        <v>14</v>
      </c>
      <c r="F22" s="35">
        <f t="shared" ref="F22" si="7">SUBTOTAL(9,F23:F24)</f>
        <v>0</v>
      </c>
      <c r="G22" s="35">
        <f>SUBTOTAL(9,G23:G24)</f>
        <v>0</v>
      </c>
      <c r="H22" s="35">
        <f t="shared" ref="H22:J22" si="8">SUBTOTAL(9,H23:H24)</f>
        <v>0</v>
      </c>
      <c r="I22" s="35">
        <f t="shared" si="8"/>
        <v>0</v>
      </c>
      <c r="J22" s="35">
        <f t="shared" si="8"/>
        <v>0</v>
      </c>
    </row>
    <row r="23" spans="1:10" x14ac:dyDescent="0.3">
      <c r="B23" s="35" t="s">
        <v>107</v>
      </c>
      <c r="C23" s="35" t="s">
        <v>137</v>
      </c>
      <c r="E23" s="36" t="s">
        <v>143</v>
      </c>
      <c r="F23" s="35">
        <f>jaarrek1!F23+jaarrek2!F23+jaarrek3!F23+jaarrek4!F23+jaarrek5!F23+jaarrek6!F23+jaarrek7!F23</f>
        <v>0</v>
      </c>
      <c r="G23" s="35">
        <f>jaarrek1!G23+jaarrek2!G23+jaarrek3!G23+jaarrek4!G23+jaarrek5!G23+jaarrek6!G23+jaarrek7!G23</f>
        <v>0</v>
      </c>
      <c r="H23" s="35">
        <f>jaarrek1!H23+jaarrek2!H23+jaarrek3!H23+jaarrek4!H23+jaarrek5!H23+jaarrek6!H23+jaarrek7!H23</f>
        <v>0</v>
      </c>
      <c r="I23" s="35">
        <f>jaarrek1!I23+jaarrek2!I23+jaarrek3!I23+jaarrek4!I23+jaarrek5!I23+jaarrek6!I23+jaarrek7!I23</f>
        <v>0</v>
      </c>
      <c r="J23" s="35">
        <f>jaarrek1!J23+jaarrek2!J23+jaarrek3!J23+jaarrek4!J23+jaarrek5!J23+jaarrek6!J23+jaarrek7!J23</f>
        <v>0</v>
      </c>
    </row>
    <row r="24" spans="1:10" x14ac:dyDescent="0.3">
      <c r="B24" s="35" t="s">
        <v>112</v>
      </c>
      <c r="C24" s="35" t="s">
        <v>140</v>
      </c>
      <c r="E24" s="36" t="s">
        <v>144</v>
      </c>
      <c r="F24" s="35">
        <f>jaarrek1!F24+jaarrek2!F24+jaarrek3!F24+jaarrek4!F24+jaarrek5!F24+jaarrek6!F24+jaarrek7!F24</f>
        <v>0</v>
      </c>
      <c r="G24" s="35">
        <f>jaarrek1!G24+jaarrek2!G24+jaarrek3!G24+jaarrek4!G24+jaarrek5!G24+jaarrek6!G24+jaarrek7!G24</f>
        <v>0</v>
      </c>
      <c r="H24" s="35">
        <f>jaarrek1!H24+jaarrek2!H24+jaarrek3!H24+jaarrek4!H24+jaarrek5!H24+jaarrek6!H24+jaarrek7!H24</f>
        <v>0</v>
      </c>
      <c r="I24" s="35">
        <f>jaarrek1!I24+jaarrek2!I24+jaarrek3!I24+jaarrek4!I24+jaarrek5!I24+jaarrek6!I24+jaarrek7!I24</f>
        <v>0</v>
      </c>
      <c r="J24" s="35">
        <f>jaarrek1!J24+jaarrek2!J24+jaarrek3!J24+jaarrek4!J24+jaarrek5!J24+jaarrek6!J24+jaarrek7!J24</f>
        <v>0</v>
      </c>
    </row>
    <row r="25" spans="1:10" x14ac:dyDescent="0.3">
      <c r="A25" s="35" t="s">
        <v>145</v>
      </c>
      <c r="B25" s="35" t="s">
        <v>15</v>
      </c>
      <c r="E25" s="36" t="s">
        <v>146</v>
      </c>
      <c r="F25" s="35">
        <f>jaarrek1!F25+jaarrek2!F25+jaarrek3!F25+jaarrek4!F25+jaarrek5!F25+jaarrek6!F25+jaarrek7!F25</f>
        <v>0</v>
      </c>
      <c r="G25" s="35">
        <f>jaarrek1!G25+jaarrek2!G25+jaarrek3!G25+jaarrek4!G25+jaarrek5!G25+jaarrek6!G25+jaarrek7!G25</f>
        <v>0</v>
      </c>
      <c r="H25" s="35">
        <f>jaarrek1!H25+jaarrek2!H25+jaarrek3!H25+jaarrek4!H25+jaarrek5!H25+jaarrek6!H25+jaarrek7!H25</f>
        <v>0</v>
      </c>
      <c r="I25" s="35">
        <f>jaarrek1!I25+jaarrek2!I25+jaarrek3!I25+jaarrek4!I25+jaarrek5!I25+jaarrek6!I25+jaarrek7!I25</f>
        <v>0</v>
      </c>
      <c r="J25" s="35">
        <f>jaarrek1!J25+jaarrek2!J25+jaarrek3!J25+jaarrek4!J25+jaarrek5!J25+jaarrek6!J25+jaarrek7!J25</f>
        <v>0</v>
      </c>
    </row>
    <row r="26" spans="1:10" x14ac:dyDescent="0.3">
      <c r="A26" s="35" t="s">
        <v>147</v>
      </c>
      <c r="B26" s="35" t="s">
        <v>16</v>
      </c>
      <c r="E26" s="36" t="s">
        <v>17</v>
      </c>
      <c r="F26" s="35">
        <f>jaarrek1!F26+jaarrek2!F26+jaarrek3!F26+jaarrek4!F26+jaarrek5!F26+jaarrek6!F26+jaarrek7!F26</f>
        <v>0</v>
      </c>
      <c r="G26" s="35">
        <f>jaarrek1!G26+jaarrek2!G26+jaarrek3!G26+jaarrek4!G26+jaarrek5!G26+jaarrek6!G26+jaarrek7!G26</f>
        <v>0</v>
      </c>
      <c r="H26" s="35">
        <f>jaarrek1!H26+jaarrek2!H26+jaarrek3!H26+jaarrek4!H26+jaarrek5!H26+jaarrek6!H26+jaarrek7!H26</f>
        <v>0</v>
      </c>
      <c r="I26" s="35">
        <f>jaarrek1!I26+jaarrek2!I26+jaarrek3!I26+jaarrek4!I26+jaarrek5!I26+jaarrek6!I26+jaarrek7!I26</f>
        <v>0</v>
      </c>
      <c r="J26" s="35">
        <f>jaarrek1!J26+jaarrek2!J26+jaarrek3!J26+jaarrek4!J26+jaarrek5!J26+jaarrek6!J26+jaarrek7!J26</f>
        <v>0</v>
      </c>
    </row>
    <row r="27" spans="1:10" x14ac:dyDescent="0.3">
      <c r="A27" s="35" t="s">
        <v>148</v>
      </c>
      <c r="B27" s="35" t="s">
        <v>71</v>
      </c>
      <c r="E27" s="36" t="s">
        <v>18</v>
      </c>
      <c r="F27" s="35">
        <f>jaarrek1!F27+jaarrek2!F27+jaarrek3!F27+jaarrek4!F27+jaarrek5!F27+jaarrek6!F27+jaarrek7!F27</f>
        <v>0</v>
      </c>
      <c r="G27" s="35">
        <f>jaarrek1!G27+jaarrek2!G27+jaarrek3!G27+jaarrek4!G27+jaarrek5!G27+jaarrek6!G27+jaarrek7!G27</f>
        <v>0</v>
      </c>
      <c r="H27" s="35">
        <f>jaarrek1!H27+jaarrek2!H27+jaarrek3!H27+jaarrek4!H27+jaarrek5!H27+jaarrek6!H27+jaarrek7!H27</f>
        <v>0</v>
      </c>
      <c r="I27" s="35">
        <f>jaarrek1!I27+jaarrek2!I27+jaarrek3!I27+jaarrek4!I27+jaarrek5!I27+jaarrek6!I27+jaarrek7!I27</f>
        <v>0</v>
      </c>
      <c r="J27" s="35">
        <f>jaarrek1!J27+jaarrek2!J27+jaarrek3!J27+jaarrek4!J27+jaarrek5!J27+jaarrek6!J27+jaarrek7!J27</f>
        <v>0</v>
      </c>
    </row>
    <row r="28" spans="1:10" x14ac:dyDescent="0.3">
      <c r="D28" s="39" t="s">
        <v>149</v>
      </c>
      <c r="E28" s="36" t="s">
        <v>150</v>
      </c>
      <c r="F28" s="35">
        <f t="shared" ref="F28" si="9">SUBTOTAL(9,F4:F27)</f>
        <v>0</v>
      </c>
      <c r="G28" s="35">
        <f>SUBTOTAL(9,G4:G27)</f>
        <v>0</v>
      </c>
      <c r="H28" s="35">
        <f t="shared" ref="H28:J28" si="10">SUBTOTAL(9,H4:H27)</f>
        <v>0</v>
      </c>
      <c r="I28" s="35">
        <f t="shared" si="10"/>
        <v>0</v>
      </c>
      <c r="J28" s="35">
        <f t="shared" si="10"/>
        <v>0</v>
      </c>
    </row>
    <row r="30" spans="1:10" s="40" customFormat="1" x14ac:dyDescent="0.3">
      <c r="A30" s="37"/>
      <c r="B30" s="37"/>
      <c r="C30" s="37"/>
      <c r="D30" s="37"/>
      <c r="E30" s="37" t="s">
        <v>99</v>
      </c>
      <c r="F30" s="38" t="s">
        <v>270</v>
      </c>
      <c r="G30" s="38" t="s">
        <v>5</v>
      </c>
      <c r="H30" s="38" t="s">
        <v>6</v>
      </c>
      <c r="I30" s="38" t="s">
        <v>7</v>
      </c>
      <c r="J30" s="38" t="s">
        <v>314</v>
      </c>
    </row>
    <row r="31" spans="1:10" x14ac:dyDescent="0.3">
      <c r="A31" s="53" t="s">
        <v>151</v>
      </c>
      <c r="B31" s="53"/>
      <c r="C31" s="53"/>
      <c r="D31" s="53"/>
    </row>
    <row r="32" spans="1:10" x14ac:dyDescent="0.3">
      <c r="A32" s="54" t="s">
        <v>152</v>
      </c>
      <c r="B32" s="54"/>
      <c r="C32" s="54"/>
      <c r="D32" s="54"/>
      <c r="E32" s="36" t="s">
        <v>54</v>
      </c>
      <c r="F32" s="35">
        <f>SUBTOTAL(9,F33:F37)</f>
        <v>0</v>
      </c>
      <c r="G32" s="35">
        <f t="shared" ref="G32" si="11">SUBTOTAL(9,G33:G37)</f>
        <v>0</v>
      </c>
      <c r="H32" s="35">
        <f>SUBTOTAL(9,H33:H37)</f>
        <v>0</v>
      </c>
      <c r="I32" s="35">
        <f t="shared" ref="I32:J32" si="12">SUBTOTAL(9,I33:I37)</f>
        <v>0</v>
      </c>
      <c r="J32" s="35">
        <f t="shared" si="12"/>
        <v>0</v>
      </c>
    </row>
    <row r="33" spans="1:11" x14ac:dyDescent="0.3">
      <c r="A33" s="35" t="s">
        <v>153</v>
      </c>
      <c r="B33" s="35" t="s">
        <v>154</v>
      </c>
      <c r="E33" s="36" t="s">
        <v>155</v>
      </c>
      <c r="F33" s="35">
        <f>jaarrek1!F33+jaarrek2!F33+jaarrek3!F33+jaarrek4!F33+jaarrek5!F33+jaarrek6!F33+jaarrek7!F33</f>
        <v>0</v>
      </c>
      <c r="G33" s="35">
        <f>jaarrek1!G33+jaarrek2!G33+jaarrek3!G33+jaarrek4!G33+jaarrek5!G33+jaarrek6!G33+jaarrek7!G33</f>
        <v>0</v>
      </c>
      <c r="H33" s="35">
        <f>jaarrek1!H33+jaarrek2!H33+jaarrek3!H33+jaarrek4!H33+jaarrek5!H33+jaarrek6!H33+jaarrek7!H33</f>
        <v>0</v>
      </c>
      <c r="I33" s="35">
        <f>jaarrek1!I33+jaarrek2!I33+jaarrek3!I33+jaarrek4!I33+jaarrek5!I33+jaarrek6!I33+jaarrek7!I33</f>
        <v>0</v>
      </c>
      <c r="J33" s="35">
        <f>jaarrek1!J33+jaarrek2!J33+jaarrek3!J33+jaarrek4!J33+jaarrek5!J33+jaarrek6!J33+jaarrek7!J33</f>
        <v>0</v>
      </c>
    </row>
    <row r="34" spans="1:11" x14ac:dyDescent="0.3">
      <c r="A34" s="35" t="s">
        <v>106</v>
      </c>
      <c r="B34" s="35" t="s">
        <v>156</v>
      </c>
      <c r="E34" s="36" t="s">
        <v>157</v>
      </c>
      <c r="F34" s="35">
        <f>jaarrek1!F34+jaarrek2!F34+jaarrek3!F34+jaarrek4!F34+jaarrek5!F34+jaarrek6!F34+jaarrek7!F34</f>
        <v>0</v>
      </c>
      <c r="G34" s="35">
        <f>jaarrek1!G34+jaarrek2!G34+jaarrek3!G34+jaarrek4!G34+jaarrek5!G34+jaarrek6!G34+jaarrek7!G34</f>
        <v>0</v>
      </c>
      <c r="H34" s="35">
        <f>jaarrek1!H34+jaarrek2!H34+jaarrek3!H34+jaarrek4!H34+jaarrek5!H34+jaarrek6!H34+jaarrek7!H34</f>
        <v>0</v>
      </c>
      <c r="I34" s="35">
        <f>jaarrek1!I34+jaarrek2!I34+jaarrek3!I34+jaarrek4!I34+jaarrek5!I34+jaarrek6!I34+jaarrek7!I34</f>
        <v>0</v>
      </c>
      <c r="J34" s="35">
        <f>jaarrek1!J34+jaarrek2!J34+jaarrek3!J34+jaarrek4!J34+jaarrek5!J34+jaarrek6!J34+jaarrek7!J34</f>
        <v>0</v>
      </c>
    </row>
    <row r="35" spans="1:11" x14ac:dyDescent="0.3">
      <c r="A35" s="35" t="s">
        <v>125</v>
      </c>
      <c r="B35" s="35" t="s">
        <v>159</v>
      </c>
      <c r="E35" s="36" t="s">
        <v>158</v>
      </c>
      <c r="F35" s="35">
        <f>jaarrek1!F35+jaarrek2!F35+jaarrek3!F35+jaarrek4!F35+jaarrek5!F35+jaarrek6!F35+jaarrek7!F35</f>
        <v>0</v>
      </c>
      <c r="G35" s="35">
        <f>jaarrek1!G35+jaarrek2!G35+jaarrek3!G35+jaarrek4!G35+jaarrek5!G35+jaarrek6!G35+jaarrek7!G35</f>
        <v>0</v>
      </c>
      <c r="H35" s="35">
        <f>jaarrek1!H35+jaarrek2!H35+jaarrek3!H35+jaarrek4!H35+jaarrek5!H35+jaarrek6!H35+jaarrek7!H35</f>
        <v>0</v>
      </c>
      <c r="I35" s="35">
        <f>jaarrek1!I35+jaarrek2!I35+jaarrek3!I35+jaarrek4!I35+jaarrek5!I35+jaarrek6!I35+jaarrek7!I35</f>
        <v>0</v>
      </c>
      <c r="J35" s="35">
        <f>jaarrek1!J35+jaarrek2!J35+jaarrek3!J35+jaarrek4!J35+jaarrek5!J35+jaarrek6!J35+jaarrek7!J35</f>
        <v>0</v>
      </c>
    </row>
    <row r="36" spans="1:11" x14ac:dyDescent="0.3">
      <c r="A36" s="35" t="s">
        <v>136</v>
      </c>
      <c r="B36" s="35" t="s">
        <v>160</v>
      </c>
      <c r="E36" s="36" t="s">
        <v>161</v>
      </c>
      <c r="F36" s="35">
        <f>jaarrek1!F36+jaarrek2!F36+jaarrek3!F36+jaarrek4!F36+jaarrek5!F36+jaarrek6!F36+jaarrek7!F36</f>
        <v>0</v>
      </c>
      <c r="G36" s="35">
        <f>jaarrek1!G36+jaarrek2!G36+jaarrek3!G36+jaarrek4!G36+jaarrek5!G36+jaarrek6!G36+jaarrek7!G36</f>
        <v>0</v>
      </c>
      <c r="H36" s="35">
        <f>jaarrek1!H36+jaarrek2!H36+jaarrek3!H36+jaarrek4!H36+jaarrek5!H36+jaarrek6!H36+jaarrek7!H36</f>
        <v>0</v>
      </c>
      <c r="I36" s="35">
        <f>jaarrek1!I36+jaarrek2!I36+jaarrek3!I36+jaarrek4!I36+jaarrek5!I36+jaarrek6!I36+jaarrek7!I36</f>
        <v>0</v>
      </c>
      <c r="J36" s="35">
        <f>jaarrek1!J36+jaarrek2!J36+jaarrek3!J36+jaarrek4!J36+jaarrek5!J36+jaarrek6!J36+jaarrek7!J36</f>
        <v>0</v>
      </c>
      <c r="K36" s="41"/>
    </row>
    <row r="37" spans="1:11" x14ac:dyDescent="0.3">
      <c r="A37" s="35" t="s">
        <v>141</v>
      </c>
      <c r="B37" s="35" t="s">
        <v>162</v>
      </c>
      <c r="E37" s="36" t="s">
        <v>163</v>
      </c>
      <c r="F37" s="35">
        <f>jaarrek1!F37+jaarrek2!F37+jaarrek3!F37+jaarrek4!F37+jaarrek5!F37+jaarrek6!F37+jaarrek7!F37</f>
        <v>0</v>
      </c>
      <c r="G37" s="35">
        <f>jaarrek1!G37+jaarrek2!G37+jaarrek3!G37+jaarrek4!G37+jaarrek5!G37+jaarrek6!G37+jaarrek7!G37</f>
        <v>0</v>
      </c>
      <c r="H37" s="35">
        <f>jaarrek1!H37+jaarrek2!H37+jaarrek3!H37+jaarrek4!H37+jaarrek5!H37+jaarrek6!H37+jaarrek7!H37</f>
        <v>0</v>
      </c>
      <c r="I37" s="35">
        <f>jaarrek1!I37+jaarrek2!I37+jaarrek3!I37+jaarrek4!I37+jaarrek5!I37+jaarrek6!I37+jaarrek7!I37</f>
        <v>0</v>
      </c>
      <c r="J37" s="35">
        <f>jaarrek1!J37+jaarrek2!J37+jaarrek3!J37+jaarrek4!J37+jaarrek5!J37+jaarrek6!J37+jaarrek7!J37</f>
        <v>0</v>
      </c>
      <c r="K37" s="41"/>
    </row>
    <row r="38" spans="1:11" x14ac:dyDescent="0.3">
      <c r="A38" s="54" t="s">
        <v>165</v>
      </c>
      <c r="B38" s="54"/>
      <c r="C38" s="54"/>
      <c r="D38" s="54"/>
      <c r="E38" s="36" t="s">
        <v>164</v>
      </c>
      <c r="F38" s="35">
        <f t="shared" ref="F38" si="13">SUBTOTAL(9,F39:F44)</f>
        <v>0</v>
      </c>
      <c r="G38" s="35">
        <f>SUBTOTAL(9,G39:G44)</f>
        <v>0</v>
      </c>
      <c r="H38" s="35">
        <f t="shared" ref="H38:J38" si="14">SUBTOTAL(9,H39:H44)</f>
        <v>0</v>
      </c>
      <c r="I38" s="35">
        <f t="shared" si="14"/>
        <v>0</v>
      </c>
      <c r="J38" s="35">
        <f t="shared" si="14"/>
        <v>0</v>
      </c>
    </row>
    <row r="39" spans="1:11" x14ac:dyDescent="0.3">
      <c r="A39" s="35" t="s">
        <v>142</v>
      </c>
      <c r="B39" s="35" t="s">
        <v>107</v>
      </c>
      <c r="C39" s="35" t="s">
        <v>59</v>
      </c>
      <c r="E39" s="36" t="s">
        <v>60</v>
      </c>
      <c r="F39" s="35">
        <f>SUBTOTAL(9,F40:F42)</f>
        <v>0</v>
      </c>
      <c r="G39" s="35">
        <f>SUBTOTAL(9,G40:G42)</f>
        <v>0</v>
      </c>
      <c r="H39" s="35">
        <f t="shared" ref="H39:J39" si="15">SUBTOTAL(9,H40:H42)</f>
        <v>0</v>
      </c>
      <c r="I39" s="35">
        <f t="shared" si="15"/>
        <v>0</v>
      </c>
      <c r="J39" s="35">
        <f t="shared" si="15"/>
        <v>0</v>
      </c>
    </row>
    <row r="40" spans="1:11" x14ac:dyDescent="0.3">
      <c r="C40" s="35" t="s">
        <v>166</v>
      </c>
      <c r="D40" s="35" t="s">
        <v>167</v>
      </c>
      <c r="E40" s="36" t="s">
        <v>168</v>
      </c>
      <c r="F40" s="35">
        <f>jaarrek1!F40+jaarrek2!F40+jaarrek3!F40+jaarrek4!F40+jaarrek5!F40+jaarrek6!F40+jaarrek7!F40</f>
        <v>0</v>
      </c>
      <c r="G40" s="35">
        <f>jaarrek1!G40+jaarrek2!G40+jaarrek3!G40+jaarrek4!G40+jaarrek5!G40+jaarrek6!G40+jaarrek7!G40</f>
        <v>0</v>
      </c>
      <c r="H40" s="35">
        <f>jaarrek1!H40+jaarrek2!H40+jaarrek3!H40+jaarrek4!H40+jaarrek5!H40+jaarrek6!H40+jaarrek7!H40</f>
        <v>0</v>
      </c>
      <c r="I40" s="35">
        <f>jaarrek1!I40+jaarrek2!I40+jaarrek3!I40+jaarrek4!I40+jaarrek5!I40+jaarrek6!I40+jaarrek7!I40</f>
        <v>0</v>
      </c>
      <c r="J40" s="35">
        <f>jaarrek1!J40+jaarrek2!J40+jaarrek3!J40+jaarrek4!J40+jaarrek5!J40+jaarrek6!J40+jaarrek7!J40</f>
        <v>0</v>
      </c>
    </row>
    <row r="41" spans="1:11" x14ac:dyDescent="0.3">
      <c r="C41" s="35" t="s">
        <v>171</v>
      </c>
      <c r="D41" s="35" t="s">
        <v>170</v>
      </c>
      <c r="E41" s="36" t="s">
        <v>169</v>
      </c>
      <c r="F41" s="35">
        <f>jaarrek1!F41+jaarrek2!F41+jaarrek3!F41+jaarrek4!F41+jaarrek5!F41+jaarrek6!F41+jaarrek7!F41</f>
        <v>0</v>
      </c>
      <c r="G41" s="35">
        <f>jaarrek1!G41+jaarrek2!G41+jaarrek3!G41+jaarrek4!G41+jaarrek5!G41+jaarrek6!G41+jaarrek7!G41</f>
        <v>0</v>
      </c>
      <c r="H41" s="35">
        <f>jaarrek1!H41+jaarrek2!H41+jaarrek3!H41+jaarrek4!H41+jaarrek5!H41+jaarrek6!H41+jaarrek7!H41</f>
        <v>0</v>
      </c>
      <c r="I41" s="35">
        <f>jaarrek1!I41+jaarrek2!I41+jaarrek3!I41+jaarrek4!I41+jaarrek5!I41+jaarrek6!I41+jaarrek7!I41</f>
        <v>0</v>
      </c>
      <c r="J41" s="35">
        <f>jaarrek1!J41+jaarrek2!J41+jaarrek3!J41+jaarrek4!J41+jaarrek5!J41+jaarrek6!J41+jaarrek7!J41</f>
        <v>0</v>
      </c>
    </row>
    <row r="42" spans="1:11" x14ac:dyDescent="0.3">
      <c r="C42" s="35" t="s">
        <v>172</v>
      </c>
      <c r="D42" s="35" t="s">
        <v>173</v>
      </c>
      <c r="E42" s="36" t="s">
        <v>174</v>
      </c>
      <c r="F42" s="35">
        <f>jaarrek1!F42+jaarrek2!F42+jaarrek3!F42+jaarrek4!F42+jaarrek5!F42+jaarrek6!F42+jaarrek7!F42</f>
        <v>0</v>
      </c>
      <c r="G42" s="35">
        <f>jaarrek1!G42+jaarrek2!G42+jaarrek3!G42+jaarrek4!G42+jaarrek5!G42+jaarrek6!G42+jaarrek7!G42</f>
        <v>0</v>
      </c>
      <c r="H42" s="35">
        <f>jaarrek1!H42+jaarrek2!H42+jaarrek3!H42+jaarrek4!H42+jaarrek5!H42+jaarrek6!H42+jaarrek7!H42</f>
        <v>0</v>
      </c>
      <c r="I42" s="35">
        <f>jaarrek1!I42+jaarrek2!I42+jaarrek3!I42+jaarrek4!I42+jaarrek5!I42+jaarrek6!I42+jaarrek7!I42</f>
        <v>0</v>
      </c>
      <c r="J42" s="35">
        <f>jaarrek1!J42+jaarrek2!J42+jaarrek3!J42+jaarrek4!J42+jaarrek5!J42+jaarrek6!J42+jaarrek7!J42</f>
        <v>0</v>
      </c>
    </row>
    <row r="43" spans="1:11" x14ac:dyDescent="0.3">
      <c r="B43" s="35" t="s">
        <v>112</v>
      </c>
      <c r="C43" s="52" t="s">
        <v>176</v>
      </c>
      <c r="D43" s="52"/>
    </row>
    <row r="44" spans="1:11" x14ac:dyDescent="0.3">
      <c r="C44" s="52"/>
      <c r="D44" s="52"/>
      <c r="E44" s="36" t="s">
        <v>175</v>
      </c>
      <c r="F44" s="35">
        <f>jaarrek1!F44+jaarrek2!F44+jaarrek3!F44+jaarrek4!F44+jaarrek5!F44+jaarrek6!F44+jaarrek7!F44</f>
        <v>0</v>
      </c>
      <c r="G44" s="35">
        <f>jaarrek1!G44+jaarrek2!G44+jaarrek3!G44+jaarrek4!G44+jaarrek5!G44+jaarrek6!G44+jaarrek7!G44</f>
        <v>0</v>
      </c>
      <c r="H44" s="35">
        <f>jaarrek1!H44+jaarrek2!H44+jaarrek3!H44+jaarrek4!H44+jaarrek5!H44+jaarrek6!H44+jaarrek7!H44</f>
        <v>0</v>
      </c>
      <c r="I44" s="35">
        <f>jaarrek1!I44+jaarrek2!I44+jaarrek3!I44+jaarrek4!I44+jaarrek5!I44+jaarrek6!I44+jaarrek7!I44</f>
        <v>0</v>
      </c>
      <c r="J44" s="35">
        <f>jaarrek1!J44+jaarrek2!J44+jaarrek3!J44+jaarrek4!J44+jaarrek5!J44+jaarrek6!J44+jaarrek7!J44</f>
        <v>0</v>
      </c>
    </row>
    <row r="45" spans="1:11" x14ac:dyDescent="0.3">
      <c r="A45" s="54" t="s">
        <v>177</v>
      </c>
      <c r="B45" s="54"/>
      <c r="C45" s="54"/>
      <c r="D45" s="54"/>
      <c r="E45" s="36" t="s">
        <v>178</v>
      </c>
      <c r="F45" s="35">
        <f t="shared" ref="F45" si="16">SUBTOTAL(9,F46:F74)</f>
        <v>0</v>
      </c>
      <c r="G45" s="35">
        <f>SUBTOTAL(9,G46:G74)</f>
        <v>0</v>
      </c>
      <c r="H45" s="35">
        <f t="shared" ref="H45:J45" si="17">SUBTOTAL(9,H46:H74)</f>
        <v>0</v>
      </c>
      <c r="I45" s="35">
        <f t="shared" si="17"/>
        <v>0</v>
      </c>
      <c r="J45" s="35">
        <f t="shared" si="17"/>
        <v>0</v>
      </c>
    </row>
    <row r="46" spans="1:11" x14ac:dyDescent="0.3">
      <c r="A46" s="35" t="s">
        <v>145</v>
      </c>
      <c r="B46" s="35" t="s">
        <v>61</v>
      </c>
      <c r="E46" s="36" t="s">
        <v>62</v>
      </c>
      <c r="F46" s="35">
        <f>SUBTOTAL(9,F47:F56)</f>
        <v>0</v>
      </c>
      <c r="G46" s="35">
        <f>SUBTOTAL(9,G47:G56)</f>
        <v>0</v>
      </c>
      <c r="H46" s="35">
        <f t="shared" ref="H46" si="18">SUBTOTAL(9,H47:H56)</f>
        <v>0</v>
      </c>
      <c r="I46" s="35">
        <f>SUBTOTAL(9,I47:I56)</f>
        <v>0</v>
      </c>
      <c r="J46" s="35">
        <f>SUBTOTAL(9,J47:J56)</f>
        <v>0</v>
      </c>
    </row>
    <row r="47" spans="1:11" x14ac:dyDescent="0.3">
      <c r="B47" s="35" t="s">
        <v>107</v>
      </c>
      <c r="C47" s="35" t="s">
        <v>179</v>
      </c>
      <c r="E47" s="36" t="s">
        <v>180</v>
      </c>
      <c r="F47" s="35">
        <f t="shared" ref="F47" si="19">SUBTOTAL(9,F48:F51)</f>
        <v>0</v>
      </c>
      <c r="G47" s="35">
        <f>SUBTOTAL(9,G48:G51)</f>
        <v>0</v>
      </c>
      <c r="H47" s="35">
        <f t="shared" ref="H47:J47" si="20">SUBTOTAL(9,H48:H51)</f>
        <v>0</v>
      </c>
      <c r="I47" s="35">
        <f t="shared" si="20"/>
        <v>0</v>
      </c>
      <c r="J47" s="35">
        <f t="shared" si="20"/>
        <v>0</v>
      </c>
    </row>
    <row r="48" spans="1:11" x14ac:dyDescent="0.3">
      <c r="C48" s="35" t="s">
        <v>166</v>
      </c>
      <c r="D48" s="35" t="s">
        <v>181</v>
      </c>
      <c r="E48" s="36" t="s">
        <v>182</v>
      </c>
      <c r="F48" s="35">
        <f>jaarrek1!F48+jaarrek2!F48+jaarrek3!F48+jaarrek4!F48+jaarrek5!F48+jaarrek6!F48+jaarrek7!F48</f>
        <v>0</v>
      </c>
      <c r="G48" s="35">
        <f>jaarrek1!G48+jaarrek2!G48+jaarrek3!G48+jaarrek4!G48+jaarrek5!G48+jaarrek6!G48+jaarrek7!G48</f>
        <v>0</v>
      </c>
      <c r="H48" s="35">
        <f>jaarrek1!H48+jaarrek2!H48+jaarrek3!H48+jaarrek4!H48+jaarrek5!H48+jaarrek6!H48+jaarrek7!H48</f>
        <v>0</v>
      </c>
      <c r="I48" s="35">
        <f>jaarrek1!I48+jaarrek2!I48+jaarrek3!I48+jaarrek4!I48+jaarrek5!I48+jaarrek6!I48+jaarrek7!I48</f>
        <v>0</v>
      </c>
      <c r="J48" s="35">
        <f>jaarrek1!J48+jaarrek2!J48+jaarrek3!J48+jaarrek4!J48+jaarrek5!J48+jaarrek6!J48+jaarrek7!J48</f>
        <v>0</v>
      </c>
    </row>
    <row r="49" spans="1:10" x14ac:dyDescent="0.3">
      <c r="C49" s="35" t="s">
        <v>171</v>
      </c>
      <c r="D49" s="35" t="s">
        <v>183</v>
      </c>
      <c r="E49" s="36" t="s">
        <v>184</v>
      </c>
      <c r="F49" s="35">
        <f>jaarrek1!F49+jaarrek2!F49+jaarrek3!F49+jaarrek4!F49+jaarrek5!F49+jaarrek6!F49+jaarrek7!F49</f>
        <v>0</v>
      </c>
      <c r="G49" s="35">
        <f>jaarrek1!G49+jaarrek2!G49+jaarrek3!G49+jaarrek4!G49+jaarrek5!G49+jaarrek6!G49+jaarrek7!G49</f>
        <v>0</v>
      </c>
      <c r="H49" s="35">
        <f>jaarrek1!H49+jaarrek2!H49+jaarrek3!H49+jaarrek4!H49+jaarrek5!H49+jaarrek6!H49+jaarrek7!H49</f>
        <v>0</v>
      </c>
      <c r="I49" s="35">
        <f>jaarrek1!I49+jaarrek2!I49+jaarrek3!I49+jaarrek4!I49+jaarrek5!I49+jaarrek6!I49+jaarrek7!I49</f>
        <v>0</v>
      </c>
      <c r="J49" s="35">
        <f>jaarrek1!J49+jaarrek2!J49+jaarrek3!J49+jaarrek4!J49+jaarrek5!J49+jaarrek6!J49+jaarrek7!J49</f>
        <v>0</v>
      </c>
    </row>
    <row r="50" spans="1:10" x14ac:dyDescent="0.3">
      <c r="C50" s="35" t="s">
        <v>172</v>
      </c>
      <c r="D50" s="35" t="s">
        <v>185</v>
      </c>
      <c r="E50" s="36" t="s">
        <v>186</v>
      </c>
      <c r="F50" s="35">
        <f>jaarrek1!F50+jaarrek2!F50+jaarrek3!F50+jaarrek4!F50+jaarrek5!F50+jaarrek6!F50+jaarrek7!F50</f>
        <v>0</v>
      </c>
      <c r="G50" s="35">
        <f>jaarrek1!G50+jaarrek2!G50+jaarrek3!G50+jaarrek4!G50+jaarrek5!G50+jaarrek6!G50+jaarrek7!G50</f>
        <v>0</v>
      </c>
      <c r="H50" s="35">
        <f>jaarrek1!H50+jaarrek2!H50+jaarrek3!H50+jaarrek4!H50+jaarrek5!H50+jaarrek6!H50+jaarrek7!H50</f>
        <v>0</v>
      </c>
      <c r="I50" s="35">
        <f>jaarrek1!I50+jaarrek2!I50+jaarrek3!I50+jaarrek4!I50+jaarrek5!I50+jaarrek6!I50+jaarrek7!I50</f>
        <v>0</v>
      </c>
      <c r="J50" s="35">
        <f>jaarrek1!J50+jaarrek2!J50+jaarrek3!J50+jaarrek4!J50+jaarrek5!J50+jaarrek6!J50+jaarrek7!J50</f>
        <v>0</v>
      </c>
    </row>
    <row r="51" spans="1:10" x14ac:dyDescent="0.3">
      <c r="C51" s="35" t="s">
        <v>187</v>
      </c>
      <c r="D51" s="35" t="s">
        <v>188</v>
      </c>
      <c r="E51" s="36" t="s">
        <v>189</v>
      </c>
      <c r="F51" s="35">
        <f>jaarrek1!F51+jaarrek2!F51+jaarrek3!F51+jaarrek4!F51+jaarrek5!F51+jaarrek6!F51+jaarrek7!F51</f>
        <v>0</v>
      </c>
      <c r="G51" s="35">
        <f>jaarrek1!G51+jaarrek2!G51+jaarrek3!G51+jaarrek4!G51+jaarrek5!G51+jaarrek6!G51+jaarrek7!G51</f>
        <v>0</v>
      </c>
      <c r="H51" s="35">
        <f>jaarrek1!H51+jaarrek2!H51+jaarrek3!H51+jaarrek4!H51+jaarrek5!H51+jaarrek6!H51+jaarrek7!H51</f>
        <v>0</v>
      </c>
      <c r="I51" s="35">
        <f>jaarrek1!I51+jaarrek2!I51+jaarrek3!I51+jaarrek4!I51+jaarrek5!I51+jaarrek6!I51+jaarrek7!I51</f>
        <v>0</v>
      </c>
      <c r="J51" s="35">
        <f>jaarrek1!J51+jaarrek2!J51+jaarrek3!J51+jaarrek4!J51+jaarrek5!J51+jaarrek6!J51+jaarrek7!J51</f>
        <v>0</v>
      </c>
    </row>
    <row r="52" spans="1:10" x14ac:dyDescent="0.3">
      <c r="B52" s="35" t="s">
        <v>112</v>
      </c>
      <c r="C52" s="35" t="s">
        <v>191</v>
      </c>
      <c r="E52" s="36" t="s">
        <v>190</v>
      </c>
      <c r="F52" s="35">
        <f>jaarrek1!F52+jaarrek2!F52+jaarrek3!F52+jaarrek4!F52+jaarrek5!F52+jaarrek6!F52+jaarrek7!F52</f>
        <v>0</v>
      </c>
      <c r="G52" s="35">
        <f>jaarrek1!G52+jaarrek2!G52+jaarrek3!G52+jaarrek4!G52+jaarrek5!G52+jaarrek6!G52+jaarrek7!G52</f>
        <v>0</v>
      </c>
      <c r="H52" s="35">
        <f>jaarrek1!H52+jaarrek2!H52+jaarrek3!H52+jaarrek4!H52+jaarrek5!H52+jaarrek6!H52+jaarrek7!H52</f>
        <v>0</v>
      </c>
      <c r="I52" s="35">
        <f>jaarrek1!I52+jaarrek2!I52+jaarrek3!I52+jaarrek4!I52+jaarrek5!I52+jaarrek6!I52+jaarrek7!I52</f>
        <v>0</v>
      </c>
      <c r="J52" s="35">
        <f>jaarrek1!J52+jaarrek2!J52+jaarrek3!J52+jaarrek4!J52+jaarrek5!J52+jaarrek6!J52+jaarrek7!J52</f>
        <v>0</v>
      </c>
    </row>
    <row r="53" spans="1:10" x14ac:dyDescent="0.3">
      <c r="B53" s="35" t="s">
        <v>118</v>
      </c>
      <c r="C53" s="35" t="s">
        <v>192</v>
      </c>
      <c r="E53" s="36" t="s">
        <v>193</v>
      </c>
      <c r="F53" s="35">
        <f t="shared" ref="F53" si="21">SUBTOTAL(9,F54:F56)</f>
        <v>0</v>
      </c>
      <c r="G53" s="35">
        <f>SUBTOTAL(9,G54:G56)</f>
        <v>0</v>
      </c>
      <c r="H53" s="35">
        <f t="shared" ref="H53:J53" si="22">SUBTOTAL(9,H54:H56)</f>
        <v>0</v>
      </c>
      <c r="I53" s="35">
        <f t="shared" si="22"/>
        <v>0</v>
      </c>
      <c r="J53" s="35">
        <f t="shared" si="22"/>
        <v>0</v>
      </c>
    </row>
    <row r="54" spans="1:10" x14ac:dyDescent="0.3">
      <c r="C54" s="35" t="s">
        <v>166</v>
      </c>
      <c r="D54" s="35" t="s">
        <v>194</v>
      </c>
      <c r="E54" s="36" t="s">
        <v>195</v>
      </c>
      <c r="F54" s="35">
        <f>jaarrek1!F54+jaarrek2!F54+jaarrek3!F54+jaarrek4!F54+jaarrek5!F54+jaarrek6!F54+jaarrek7!F54</f>
        <v>0</v>
      </c>
      <c r="G54" s="35">
        <f>jaarrek1!G54+jaarrek2!G54+jaarrek3!G54+jaarrek4!G54+jaarrek5!G54+jaarrek6!G54+jaarrek7!G54</f>
        <v>0</v>
      </c>
      <c r="H54" s="35">
        <f>jaarrek1!H54+jaarrek2!H54+jaarrek3!H54+jaarrek4!H54+jaarrek5!H54+jaarrek6!H54+jaarrek7!H54</f>
        <v>0</v>
      </c>
      <c r="I54" s="35">
        <f>jaarrek1!I54+jaarrek2!I54+jaarrek3!I54+jaarrek4!I54+jaarrek5!I54+jaarrek6!I54+jaarrek7!I54</f>
        <v>0</v>
      </c>
      <c r="J54" s="35">
        <f>jaarrek1!J54+jaarrek2!J54+jaarrek3!J54+jaarrek4!J54+jaarrek5!J54+jaarrek6!J54+jaarrek7!J54</f>
        <v>0</v>
      </c>
    </row>
    <row r="55" spans="1:10" x14ac:dyDescent="0.3">
      <c r="C55" s="35" t="s">
        <v>171</v>
      </c>
      <c r="D55" s="35" t="s">
        <v>197</v>
      </c>
      <c r="E55" s="36" t="s">
        <v>196</v>
      </c>
      <c r="F55" s="35">
        <f>jaarrek1!F55+jaarrek2!F55+jaarrek3!F55+jaarrek4!F55+jaarrek5!F55+jaarrek6!F55+jaarrek7!F55</f>
        <v>0</v>
      </c>
      <c r="G55" s="35">
        <f>jaarrek1!G55+jaarrek2!G55+jaarrek3!G55+jaarrek4!G55+jaarrek5!G55+jaarrek6!G55+jaarrek7!G55</f>
        <v>0</v>
      </c>
      <c r="H55" s="35">
        <f>jaarrek1!H55+jaarrek2!H55+jaarrek3!H55+jaarrek4!H55+jaarrek5!H55+jaarrek6!H55+jaarrek7!H55</f>
        <v>0</v>
      </c>
      <c r="I55" s="35">
        <f>jaarrek1!I55+jaarrek2!I55+jaarrek3!I55+jaarrek4!I55+jaarrek5!I55+jaarrek6!I55+jaarrek7!I55</f>
        <v>0</v>
      </c>
      <c r="J55" s="35">
        <f>jaarrek1!J55+jaarrek2!J55+jaarrek3!J55+jaarrek4!J55+jaarrek5!J55+jaarrek6!J55+jaarrek7!J55</f>
        <v>0</v>
      </c>
    </row>
    <row r="56" spans="1:10" x14ac:dyDescent="0.3">
      <c r="C56" s="35" t="s">
        <v>172</v>
      </c>
      <c r="D56" s="35" t="s">
        <v>198</v>
      </c>
      <c r="E56" s="36" t="s">
        <v>199</v>
      </c>
      <c r="F56" s="35">
        <f>jaarrek1!F56+jaarrek2!F56+jaarrek3!F56+jaarrek4!F56+jaarrek5!F56+jaarrek6!F56+jaarrek7!F56</f>
        <v>0</v>
      </c>
      <c r="G56" s="35">
        <f>jaarrek1!G56+jaarrek2!G56+jaarrek3!G56+jaarrek4!G56+jaarrek5!G56+jaarrek6!G56+jaarrek7!G56</f>
        <v>0</v>
      </c>
      <c r="H56" s="35">
        <f>jaarrek1!H56+jaarrek2!H56+jaarrek3!H56+jaarrek4!H56+jaarrek5!H56+jaarrek6!H56+jaarrek7!H56</f>
        <v>0</v>
      </c>
      <c r="I56" s="35">
        <f>jaarrek1!I56+jaarrek2!I56+jaarrek3!I56+jaarrek4!I56+jaarrek5!I56+jaarrek6!I56+jaarrek7!I56</f>
        <v>0</v>
      </c>
      <c r="J56" s="35">
        <f>jaarrek1!J56+jaarrek2!J56+jaarrek3!J56+jaarrek4!J56+jaarrek5!J56+jaarrek6!J56+jaarrek7!J56</f>
        <v>0</v>
      </c>
    </row>
    <row r="57" spans="1:10" x14ac:dyDescent="0.3">
      <c r="A57" s="35" t="s">
        <v>147</v>
      </c>
      <c r="B57" s="35" t="s">
        <v>19</v>
      </c>
      <c r="E57" s="36" t="s">
        <v>20</v>
      </c>
      <c r="F57" s="35">
        <f>SUBTOTAL(9,F58:F73)</f>
        <v>0</v>
      </c>
      <c r="G57" s="35">
        <f>SUBTOTAL(9,G58:G73)</f>
        <v>0</v>
      </c>
      <c r="H57" s="35">
        <f t="shared" ref="H57:J57" si="23">SUBTOTAL(9,H58:H73)</f>
        <v>0</v>
      </c>
      <c r="I57" s="35">
        <f t="shared" si="23"/>
        <v>0</v>
      </c>
      <c r="J57" s="35">
        <f t="shared" si="23"/>
        <v>0</v>
      </c>
    </row>
    <row r="58" spans="1:10" x14ac:dyDescent="0.3">
      <c r="B58" s="35" t="s">
        <v>107</v>
      </c>
      <c r="C58" s="52" t="s">
        <v>200</v>
      </c>
      <c r="D58" s="52"/>
    </row>
    <row r="59" spans="1:10" x14ac:dyDescent="0.3">
      <c r="C59" s="52"/>
      <c r="D59" s="52"/>
      <c r="E59" s="36" t="s">
        <v>201</v>
      </c>
      <c r="F59" s="35">
        <f>jaarrek1!F59+jaarrek2!F59+jaarrek3!F59+jaarrek4!F59+jaarrek5!F59+jaarrek6!F59+jaarrek7!F59</f>
        <v>0</v>
      </c>
      <c r="G59" s="35">
        <f>jaarrek1!G59+jaarrek2!G59+jaarrek3!G59+jaarrek4!G59+jaarrek5!G59+jaarrek6!G59+jaarrek7!G59</f>
        <v>0</v>
      </c>
      <c r="H59" s="35">
        <f>jaarrek1!H59+jaarrek2!H59+jaarrek3!H59+jaarrek4!H59+jaarrek5!H59+jaarrek6!H59+jaarrek7!H59</f>
        <v>0</v>
      </c>
      <c r="I59" s="35">
        <f>jaarrek1!I59+jaarrek2!I59+jaarrek3!I59+jaarrek4!I59+jaarrek5!I59+jaarrek6!I59+jaarrek7!I59</f>
        <v>0</v>
      </c>
      <c r="J59" s="35">
        <f>jaarrek1!J59+jaarrek2!J59+jaarrek3!J59+jaarrek4!J59+jaarrek5!J59+jaarrek6!J59+jaarrek7!J59</f>
        <v>0</v>
      </c>
    </row>
    <row r="60" spans="1:10" x14ac:dyDescent="0.3">
      <c r="B60" s="35" t="s">
        <v>112</v>
      </c>
      <c r="C60" s="35" t="s">
        <v>179</v>
      </c>
      <c r="E60" s="36" t="s">
        <v>74</v>
      </c>
      <c r="F60" s="35">
        <f>SUBTOTAL(9,F61:F62)</f>
        <v>0</v>
      </c>
      <c r="G60" s="35">
        <f t="shared" ref="G60:J60" si="24">SUBTOTAL(9,G61:G62)</f>
        <v>0</v>
      </c>
      <c r="H60" s="35">
        <f t="shared" si="24"/>
        <v>0</v>
      </c>
      <c r="I60" s="35">
        <f t="shared" si="24"/>
        <v>0</v>
      </c>
      <c r="J60" s="35">
        <f t="shared" si="24"/>
        <v>0</v>
      </c>
    </row>
    <row r="61" spans="1:10" x14ac:dyDescent="0.3">
      <c r="C61" s="35" t="s">
        <v>166</v>
      </c>
      <c r="D61" s="35" t="s">
        <v>185</v>
      </c>
      <c r="E61" s="36" t="s">
        <v>202</v>
      </c>
      <c r="F61" s="35">
        <f>jaarrek1!F61+jaarrek2!F61+jaarrek3!F61+jaarrek4!F61+jaarrek5!F61+jaarrek6!F61+jaarrek7!F61</f>
        <v>0</v>
      </c>
      <c r="G61" s="35">
        <f>jaarrek1!G61+jaarrek2!G61+jaarrek3!G61+jaarrek4!G61+jaarrek5!G61+jaarrek6!G61+jaarrek7!G61</f>
        <v>0</v>
      </c>
      <c r="H61" s="35">
        <f>jaarrek1!H61+jaarrek2!H61+jaarrek3!H61+jaarrek4!H61+jaarrek5!H61+jaarrek6!H61+jaarrek7!H61</f>
        <v>0</v>
      </c>
      <c r="I61" s="35">
        <f>jaarrek1!I61+jaarrek2!I61+jaarrek3!I61+jaarrek4!I61+jaarrek5!I61+jaarrek6!I61+jaarrek7!I61</f>
        <v>0</v>
      </c>
      <c r="J61" s="35">
        <f>jaarrek1!J61+jaarrek2!J61+jaarrek3!J61+jaarrek4!J61+jaarrek5!J61+jaarrek6!J61+jaarrek7!J61</f>
        <v>0</v>
      </c>
    </row>
    <row r="62" spans="1:10" x14ac:dyDescent="0.3">
      <c r="C62" s="35" t="s">
        <v>171</v>
      </c>
      <c r="D62" s="35" t="s">
        <v>188</v>
      </c>
      <c r="E62" s="36" t="s">
        <v>203</v>
      </c>
      <c r="F62" s="35">
        <f>jaarrek1!F62+jaarrek2!F62+jaarrek3!F62+jaarrek4!F62+jaarrek5!F62+jaarrek6!F62+jaarrek7!F62</f>
        <v>0</v>
      </c>
      <c r="G62" s="35">
        <f>jaarrek1!G62+jaarrek2!G62+jaarrek3!G62+jaarrek4!G62+jaarrek5!G62+jaarrek6!G62+jaarrek7!G62</f>
        <v>0</v>
      </c>
      <c r="H62" s="35">
        <f>jaarrek1!H62+jaarrek2!H62+jaarrek3!H62+jaarrek4!H62+jaarrek5!H62+jaarrek6!H62+jaarrek7!H62</f>
        <v>0</v>
      </c>
      <c r="I62" s="35">
        <f>jaarrek1!I62+jaarrek2!I62+jaarrek3!I62+jaarrek4!I62+jaarrek5!I62+jaarrek6!I62+jaarrek7!I62</f>
        <v>0</v>
      </c>
      <c r="J62" s="35">
        <f>jaarrek1!J62+jaarrek2!J62+jaarrek3!J62+jaarrek4!J62+jaarrek5!J62+jaarrek6!J62+jaarrek7!J62</f>
        <v>0</v>
      </c>
    </row>
    <row r="63" spans="1:10" x14ac:dyDescent="0.3">
      <c r="B63" s="35" t="s">
        <v>113</v>
      </c>
      <c r="C63" s="35" t="s">
        <v>191</v>
      </c>
      <c r="E63" s="36" t="s">
        <v>33</v>
      </c>
      <c r="F63" s="35">
        <f>jaarrek1!F63+jaarrek2!F63+jaarrek3!F63+jaarrek4!F63+jaarrek5!F63+jaarrek6!F63+jaarrek7!F63</f>
        <v>0</v>
      </c>
      <c r="G63" s="35">
        <f>jaarrek1!G63+jaarrek2!G63+jaarrek3!G63+jaarrek4!G63+jaarrek5!G63+jaarrek6!G63+jaarrek7!G63</f>
        <v>0</v>
      </c>
      <c r="H63" s="35">
        <f>jaarrek1!H63+jaarrek2!H63+jaarrek3!H63+jaarrek4!H63+jaarrek5!H63+jaarrek6!H63+jaarrek7!H63</f>
        <v>0</v>
      </c>
      <c r="I63" s="35">
        <f>jaarrek1!I63+jaarrek2!I63+jaarrek3!I63+jaarrek4!I63+jaarrek5!I63+jaarrek6!I63+jaarrek7!I63</f>
        <v>0</v>
      </c>
      <c r="J63" s="35">
        <f>jaarrek1!J63+jaarrek2!J63+jaarrek3!J63+jaarrek4!J63+jaarrek5!J63+jaarrek6!J63+jaarrek7!J63</f>
        <v>0</v>
      </c>
    </row>
    <row r="64" spans="1:10" x14ac:dyDescent="0.3">
      <c r="B64" s="35" t="s">
        <v>119</v>
      </c>
      <c r="C64" s="52" t="s">
        <v>204</v>
      </c>
      <c r="D64" s="52"/>
    </row>
    <row r="65" spans="1:13" x14ac:dyDescent="0.3">
      <c r="C65" s="52"/>
      <c r="D65" s="52"/>
      <c r="E65" s="36" t="s">
        <v>205</v>
      </c>
      <c r="F65" s="35">
        <f t="shared" ref="F65" si="25">SUBTOTAL(9,F66:F67)</f>
        <v>0</v>
      </c>
      <c r="G65" s="35">
        <f>SUBTOTAL(9,G66:G67)</f>
        <v>0</v>
      </c>
      <c r="H65" s="35">
        <f>SUBTOTAL(9,H66:H67)</f>
        <v>0</v>
      </c>
      <c r="I65" s="35">
        <f t="shared" ref="I65:J65" si="26">SUBTOTAL(9,I66:I67)</f>
        <v>0</v>
      </c>
      <c r="J65" s="35">
        <f t="shared" si="26"/>
        <v>0</v>
      </c>
    </row>
    <row r="66" spans="1:13" x14ac:dyDescent="0.3">
      <c r="C66" s="35" t="s">
        <v>166</v>
      </c>
      <c r="D66" s="35" t="s">
        <v>206</v>
      </c>
      <c r="E66" s="36" t="s">
        <v>207</v>
      </c>
      <c r="F66" s="35">
        <f>jaarrek1!F66+jaarrek2!F66+jaarrek3!F66+jaarrek4!F66+jaarrek5!F66+jaarrek6!F66+jaarrek7!F66</f>
        <v>0</v>
      </c>
      <c r="G66" s="35">
        <f>jaarrek1!G66+jaarrek2!G66+jaarrek3!G66+jaarrek4!G66+jaarrek5!G66+jaarrek6!G66+jaarrek7!G66</f>
        <v>0</v>
      </c>
      <c r="H66" s="35">
        <f>jaarrek1!H66+jaarrek2!H66+jaarrek3!H66+jaarrek4!H66+jaarrek5!H66+jaarrek6!H66+jaarrek7!H66</f>
        <v>0</v>
      </c>
      <c r="I66" s="35">
        <f>jaarrek1!I66+jaarrek2!I66+jaarrek3!I66+jaarrek4!I66+jaarrek5!I66+jaarrek6!I66+jaarrek7!I66</f>
        <v>0</v>
      </c>
      <c r="J66" s="35">
        <f>jaarrek1!J66+jaarrek2!J66+jaarrek3!J66+jaarrek4!J66+jaarrek5!J66+jaarrek6!J66+jaarrek7!J66</f>
        <v>0</v>
      </c>
      <c r="K66" s="30"/>
      <c r="L66" s="30"/>
      <c r="M66" s="30"/>
    </row>
    <row r="67" spans="1:13" x14ac:dyDescent="0.3">
      <c r="C67" s="35" t="s">
        <v>171</v>
      </c>
      <c r="D67" s="35" t="s">
        <v>209</v>
      </c>
      <c r="E67" s="36" t="s">
        <v>208</v>
      </c>
      <c r="F67" s="35">
        <f>jaarrek1!F67+jaarrek2!F67+jaarrek3!F67+jaarrek4!F67+jaarrek5!F67+jaarrek6!F67+jaarrek7!F67</f>
        <v>0</v>
      </c>
      <c r="G67" s="35">
        <f>jaarrek1!G67+jaarrek2!G67+jaarrek3!G67+jaarrek4!G67+jaarrek5!G67+jaarrek6!G67+jaarrek7!G67</f>
        <v>0</v>
      </c>
      <c r="H67" s="35">
        <f>jaarrek1!H67+jaarrek2!H67+jaarrek3!H67+jaarrek4!H67+jaarrek5!H67+jaarrek6!H67+jaarrek7!H67</f>
        <v>0</v>
      </c>
      <c r="I67" s="35">
        <f>jaarrek1!I67+jaarrek2!I67+jaarrek3!I67+jaarrek4!I67+jaarrek5!I67+jaarrek6!I67+jaarrek7!I67</f>
        <v>0</v>
      </c>
      <c r="J67" s="35">
        <f>jaarrek1!J67+jaarrek2!J67+jaarrek3!J67+jaarrek4!J67+jaarrek5!J67+jaarrek6!J67+jaarrek7!J67</f>
        <v>0</v>
      </c>
      <c r="K67" s="30"/>
      <c r="L67" s="30"/>
      <c r="M67" s="30"/>
    </row>
    <row r="68" spans="1:13" x14ac:dyDescent="0.3">
      <c r="B68" s="35" t="s">
        <v>124</v>
      </c>
      <c r="C68" s="35" t="s">
        <v>192</v>
      </c>
      <c r="E68" s="36" t="s">
        <v>210</v>
      </c>
      <c r="F68" s="30">
        <f>SUBTOTAL(9,F69:F73)</f>
        <v>0</v>
      </c>
      <c r="G68" s="30">
        <f>SUBTOTAL(9,G69:G73)</f>
        <v>0</v>
      </c>
      <c r="H68" s="30">
        <f>SUBTOTAL(9,H69:H73)</f>
        <v>0</v>
      </c>
      <c r="I68" s="30">
        <f>SUBTOTAL(9,I69:I73)</f>
        <v>0</v>
      </c>
      <c r="J68" s="30">
        <f>SUBTOTAL(9,J69:J73)</f>
        <v>0</v>
      </c>
      <c r="K68" s="42"/>
      <c r="L68" s="30"/>
      <c r="M68" s="30"/>
    </row>
    <row r="69" spans="1:13" x14ac:dyDescent="0.3">
      <c r="C69" s="35" t="s">
        <v>166</v>
      </c>
      <c r="D69" s="35" t="s">
        <v>211</v>
      </c>
      <c r="E69" s="36" t="s">
        <v>212</v>
      </c>
      <c r="F69" s="35">
        <f>jaarrek1!F69+jaarrek2!F69+jaarrek3!F69+jaarrek4!F69+jaarrek5!F69+jaarrek6!F69+jaarrek7!F69</f>
        <v>0</v>
      </c>
      <c r="G69" s="35">
        <f>jaarrek1!G69+jaarrek2!G69+jaarrek3!G69+jaarrek4!G69+jaarrek5!G69+jaarrek6!G69+jaarrek7!G69</f>
        <v>0</v>
      </c>
      <c r="H69" s="35">
        <f>jaarrek1!H69+jaarrek2!H69+jaarrek3!H69+jaarrek4!H69+jaarrek5!H69+jaarrek6!H69+jaarrek7!H69</f>
        <v>0</v>
      </c>
      <c r="I69" s="35">
        <f>jaarrek1!I69+jaarrek2!I69+jaarrek3!I69+jaarrek4!I69+jaarrek5!I69+jaarrek6!I69+jaarrek7!I69</f>
        <v>0</v>
      </c>
      <c r="J69" s="35">
        <f>jaarrek1!J69+jaarrek2!J69+jaarrek3!J69+jaarrek4!J69+jaarrek5!J69+jaarrek6!J69+jaarrek7!J69</f>
        <v>0</v>
      </c>
      <c r="K69" s="42"/>
      <c r="L69" s="30"/>
      <c r="M69" s="30"/>
    </row>
    <row r="70" spans="1:13" x14ac:dyDescent="0.3">
      <c r="C70" s="35" t="s">
        <v>171</v>
      </c>
      <c r="D70" s="35" t="s">
        <v>194</v>
      </c>
      <c r="E70" s="36" t="s">
        <v>269</v>
      </c>
      <c r="F70" s="35">
        <f>jaarrek1!F70+jaarrek2!F70+jaarrek3!F70+jaarrek4!F70+jaarrek5!F70+jaarrek6!F70+jaarrek7!F70</f>
        <v>0</v>
      </c>
      <c r="G70" s="35">
        <f>jaarrek1!G70+jaarrek2!G70+jaarrek3!G70+jaarrek4!G70+jaarrek5!G70+jaarrek6!G70+jaarrek7!G70</f>
        <v>0</v>
      </c>
      <c r="H70" s="35">
        <f>jaarrek1!H70+jaarrek2!H70+jaarrek3!H70+jaarrek4!H70+jaarrek5!H70+jaarrek6!H70+jaarrek7!H70</f>
        <v>0</v>
      </c>
      <c r="I70" s="35">
        <f>jaarrek1!I70+jaarrek2!I70+jaarrek3!I70+jaarrek4!I70+jaarrek5!I70+jaarrek6!I70+jaarrek7!I70</f>
        <v>0</v>
      </c>
      <c r="J70" s="35">
        <f>jaarrek1!J70+jaarrek2!J70+jaarrek3!J70+jaarrek4!J70+jaarrek5!J70+jaarrek6!J70+jaarrek7!J70</f>
        <v>0</v>
      </c>
      <c r="K70" s="30"/>
      <c r="L70" s="30"/>
      <c r="M70" s="30"/>
    </row>
    <row r="71" spans="1:13" x14ac:dyDescent="0.3">
      <c r="C71" s="35" t="s">
        <v>172</v>
      </c>
      <c r="D71" s="35" t="s">
        <v>197</v>
      </c>
      <c r="E71" s="36" t="s">
        <v>213</v>
      </c>
      <c r="F71" s="35">
        <f>jaarrek1!F71+jaarrek2!F71+jaarrek3!F71+jaarrek4!F71+jaarrek5!F71+jaarrek6!F71+jaarrek7!F71</f>
        <v>0</v>
      </c>
      <c r="G71" s="35">
        <f>jaarrek1!G71+jaarrek2!G71+jaarrek3!G71+jaarrek4!G71+jaarrek5!G71+jaarrek6!G71+jaarrek7!G71</f>
        <v>0</v>
      </c>
      <c r="H71" s="35">
        <f>jaarrek1!H71+jaarrek2!H71+jaarrek3!H71+jaarrek4!H71+jaarrek5!H71+jaarrek6!H71+jaarrek7!H71</f>
        <v>0</v>
      </c>
      <c r="I71" s="35">
        <f>jaarrek1!I71+jaarrek2!I71+jaarrek3!I71+jaarrek4!I71+jaarrek5!I71+jaarrek6!I71+jaarrek7!I71</f>
        <v>0</v>
      </c>
      <c r="J71" s="35">
        <f>jaarrek1!J71+jaarrek2!J71+jaarrek3!J71+jaarrek4!J71+jaarrek5!J71+jaarrek6!J71+jaarrek7!J71</f>
        <v>0</v>
      </c>
      <c r="K71" s="30"/>
      <c r="L71" s="30"/>
      <c r="M71" s="30"/>
    </row>
    <row r="72" spans="1:13" x14ac:dyDescent="0.3">
      <c r="C72" s="35" t="s">
        <v>187</v>
      </c>
      <c r="D72" s="52" t="s">
        <v>215</v>
      </c>
      <c r="F72" s="30"/>
      <c r="G72" s="30"/>
      <c r="H72" s="30"/>
      <c r="I72" s="30"/>
      <c r="J72" s="30"/>
      <c r="K72" s="30"/>
      <c r="L72" s="30"/>
      <c r="M72" s="30"/>
    </row>
    <row r="73" spans="1:13" x14ac:dyDescent="0.3">
      <c r="D73" s="52"/>
      <c r="E73" s="36" t="s">
        <v>214</v>
      </c>
      <c r="F73" s="35">
        <f>jaarrek1!F73+jaarrek2!F73+jaarrek3!F73+jaarrek4!F73+jaarrek5!F73+jaarrek6!F73+jaarrek7!F73</f>
        <v>0</v>
      </c>
      <c r="G73" s="35">
        <f>jaarrek1!G73+jaarrek2!G73+jaarrek3!G73+jaarrek4!G73+jaarrek5!G73+jaarrek6!G73+jaarrek7!G73</f>
        <v>0</v>
      </c>
      <c r="H73" s="35">
        <f>jaarrek1!H73+jaarrek2!H73+jaarrek3!H73+jaarrek4!H73+jaarrek5!H73+jaarrek6!H73+jaarrek7!H73</f>
        <v>0</v>
      </c>
      <c r="I73" s="35">
        <f>jaarrek1!I73+jaarrek2!I73+jaarrek3!I73+jaarrek4!I73+jaarrek5!I73+jaarrek6!I73+jaarrek7!I73</f>
        <v>0</v>
      </c>
      <c r="J73" s="35">
        <f>jaarrek1!J73+jaarrek2!J73+jaarrek3!J73+jaarrek4!J73+jaarrek5!J73+jaarrek6!J73+jaarrek7!J73</f>
        <v>0</v>
      </c>
      <c r="K73" s="30"/>
      <c r="L73" s="30"/>
      <c r="M73" s="30"/>
    </row>
    <row r="74" spans="1:13" x14ac:dyDescent="0.3">
      <c r="A74" s="35" t="s">
        <v>148</v>
      </c>
      <c r="B74" s="35" t="s">
        <v>71</v>
      </c>
      <c r="E74" s="36" t="s">
        <v>22</v>
      </c>
      <c r="F74" s="35">
        <f>jaarrek1!F74+jaarrek2!F74+jaarrek3!F74+jaarrek4!F74+jaarrek5!F74+jaarrek6!F74+jaarrek7!F74</f>
        <v>0</v>
      </c>
      <c r="G74" s="35">
        <f>jaarrek1!G74+jaarrek2!G74+jaarrek3!G74+jaarrek4!G74+jaarrek5!G74+jaarrek6!G74+jaarrek7!G74</f>
        <v>0</v>
      </c>
      <c r="H74" s="35">
        <f>jaarrek1!H74+jaarrek2!H74+jaarrek3!H74+jaarrek4!H74+jaarrek5!H74+jaarrek6!H74+jaarrek7!H74</f>
        <v>0</v>
      </c>
      <c r="I74" s="35">
        <f>jaarrek1!I74+jaarrek2!I74+jaarrek3!I74+jaarrek4!I74+jaarrek5!I74+jaarrek6!I74+jaarrek7!I74</f>
        <v>0</v>
      </c>
      <c r="J74" s="35">
        <f>jaarrek1!J74+jaarrek2!J74+jaarrek3!J74+jaarrek4!J74+jaarrek5!J74+jaarrek6!J74+jaarrek7!J74</f>
        <v>0</v>
      </c>
      <c r="K74" s="30"/>
      <c r="L74" s="30"/>
      <c r="M74" s="30"/>
    </row>
    <row r="75" spans="1:13" x14ac:dyDescent="0.3">
      <c r="D75" s="39" t="s">
        <v>216</v>
      </c>
      <c r="E75" s="36" t="s">
        <v>57</v>
      </c>
      <c r="F75" s="30">
        <f t="shared" ref="F75" si="27">SUBTOTAL(9,F32:F74)</f>
        <v>0</v>
      </c>
      <c r="G75" s="30">
        <f>SUBTOTAL(9,G32:G74)</f>
        <v>0</v>
      </c>
      <c r="H75" s="30">
        <f t="shared" ref="H75" si="28">SUBTOTAL(9,H32:H74)</f>
        <v>0</v>
      </c>
      <c r="I75" s="30">
        <f>SUBTOTAL(9,I32:I74)</f>
        <v>0</v>
      </c>
      <c r="J75" s="30">
        <f>SUBTOTAL(9,J32:J74)</f>
        <v>0</v>
      </c>
      <c r="K75" s="30"/>
      <c r="L75" s="30"/>
      <c r="M75" s="30"/>
    </row>
    <row r="76" spans="1:13" x14ac:dyDescent="0.3">
      <c r="F76" s="30"/>
      <c r="G76" s="30"/>
      <c r="H76" s="30"/>
      <c r="I76" s="30"/>
      <c r="J76" s="30"/>
      <c r="K76" s="30"/>
      <c r="L76" s="30"/>
      <c r="M76" s="30"/>
    </row>
    <row r="77" spans="1:13" x14ac:dyDescent="0.3">
      <c r="A77" s="35" t="s">
        <v>217</v>
      </c>
      <c r="F77" s="30">
        <f>F28-F75</f>
        <v>0</v>
      </c>
      <c r="G77" s="30">
        <f t="shared" ref="G77:H77" si="29">G28-G75</f>
        <v>0</v>
      </c>
      <c r="H77" s="30">
        <f t="shared" si="29"/>
        <v>0</v>
      </c>
      <c r="I77" s="30">
        <f>I28-I75</f>
        <v>0</v>
      </c>
      <c r="J77" s="30">
        <f>J28-J75</f>
        <v>0</v>
      </c>
      <c r="K77" s="30"/>
      <c r="L77" s="30"/>
      <c r="M77" s="30"/>
    </row>
    <row r="78" spans="1:13" x14ac:dyDescent="0.3">
      <c r="K78" s="30"/>
      <c r="L78" s="30"/>
    </row>
    <row r="79" spans="1:13" x14ac:dyDescent="0.3">
      <c r="E79" s="37" t="s">
        <v>99</v>
      </c>
      <c r="F79" s="38" t="s">
        <v>270</v>
      </c>
      <c r="G79" s="38" t="s">
        <v>5</v>
      </c>
      <c r="H79" s="38" t="s">
        <v>6</v>
      </c>
      <c r="I79" s="38" t="s">
        <v>7</v>
      </c>
      <c r="J79" s="38" t="s">
        <v>314</v>
      </c>
      <c r="K79" s="30"/>
      <c r="L79" s="30"/>
    </row>
    <row r="80" spans="1:13" x14ac:dyDescent="0.3">
      <c r="A80" s="53" t="s">
        <v>218</v>
      </c>
      <c r="B80" s="53"/>
      <c r="C80" s="53"/>
      <c r="D80" s="53"/>
    </row>
    <row r="81" spans="1:10" x14ac:dyDescent="0.3">
      <c r="A81" s="35" t="s">
        <v>153</v>
      </c>
      <c r="B81" s="35" t="s">
        <v>219</v>
      </c>
      <c r="E81" s="36" t="s">
        <v>46</v>
      </c>
      <c r="F81" s="35">
        <f t="shared" ref="F81" si="30">SUBTOTAL(9,F82:F87)</f>
        <v>0</v>
      </c>
      <c r="G81" s="35">
        <f>SUBTOTAL(9,G82:G87)</f>
        <v>0</v>
      </c>
      <c r="H81" s="35">
        <f t="shared" ref="H81:J81" si="31">SUBTOTAL(9,H82:H87)</f>
        <v>0</v>
      </c>
      <c r="I81" s="35">
        <f t="shared" si="31"/>
        <v>0</v>
      </c>
      <c r="J81" s="35">
        <f t="shared" si="31"/>
        <v>0</v>
      </c>
    </row>
    <row r="82" spans="1:10" x14ac:dyDescent="0.3">
      <c r="B82" s="35" t="s">
        <v>107</v>
      </c>
      <c r="C82" s="35" t="s">
        <v>220</v>
      </c>
      <c r="E82" s="36" t="s">
        <v>88</v>
      </c>
      <c r="F82" s="35">
        <f>jaarrek1!F82+jaarrek2!F82+jaarrek3!F82+jaarrek4!F82+jaarrek5!F82+jaarrek6!F82+jaarrek7!F82</f>
        <v>0</v>
      </c>
      <c r="G82" s="35">
        <f>jaarrek1!G82+jaarrek2!G82+jaarrek3!G82+jaarrek4!G82+jaarrek5!G82+jaarrek6!G82+jaarrek7!G82</f>
        <v>0</v>
      </c>
      <c r="H82" s="35">
        <f>jaarrek1!H82+jaarrek2!H82+jaarrek3!H82+jaarrek4!H82+jaarrek5!H82+jaarrek6!H82+jaarrek7!H82</f>
        <v>0</v>
      </c>
      <c r="I82" s="35">
        <f>jaarrek1!I82+jaarrek2!I82+jaarrek3!I82+jaarrek4!I82+jaarrek5!I82+jaarrek6!I82+jaarrek7!I82</f>
        <v>0</v>
      </c>
      <c r="J82" s="35">
        <f>jaarrek1!J82+jaarrek2!J82+jaarrek3!J82+jaarrek4!J82+jaarrek5!J82+jaarrek6!J82+jaarrek7!J82</f>
        <v>0</v>
      </c>
    </row>
    <row r="83" spans="1:10" x14ac:dyDescent="0.3">
      <c r="B83" s="35" t="s">
        <v>112</v>
      </c>
      <c r="C83" s="35" t="s">
        <v>222</v>
      </c>
      <c r="E83" s="36" t="s">
        <v>221</v>
      </c>
      <c r="F83" s="35">
        <f>jaarrek1!F83+jaarrek2!F83+jaarrek3!F83+jaarrek4!F83+jaarrek5!F83+jaarrek6!F83+jaarrek7!F83</f>
        <v>0</v>
      </c>
      <c r="G83" s="35">
        <f>jaarrek1!G83+jaarrek2!G83+jaarrek3!G83+jaarrek4!G83+jaarrek5!G83+jaarrek6!G83+jaarrek7!G83</f>
        <v>0</v>
      </c>
      <c r="H83" s="35">
        <f>jaarrek1!H83+jaarrek2!H83+jaarrek3!H83+jaarrek4!H83+jaarrek5!H83+jaarrek6!H83+jaarrek7!H83</f>
        <v>0</v>
      </c>
      <c r="I83" s="35">
        <f>jaarrek1!I83+jaarrek2!I83+jaarrek3!I83+jaarrek4!I83+jaarrek5!I83+jaarrek6!I83+jaarrek7!I83</f>
        <v>0</v>
      </c>
      <c r="J83" s="35">
        <f>jaarrek1!J83+jaarrek2!J83+jaarrek3!J83+jaarrek4!J83+jaarrek5!J83+jaarrek6!J83+jaarrek7!J83</f>
        <v>0</v>
      </c>
    </row>
    <row r="84" spans="1:10" x14ac:dyDescent="0.3">
      <c r="B84" s="35" t="s">
        <v>113</v>
      </c>
      <c r="C84" s="35" t="s">
        <v>223</v>
      </c>
      <c r="E84" s="36" t="s">
        <v>224</v>
      </c>
      <c r="F84" s="35">
        <f>jaarrek1!F84+jaarrek2!F84+jaarrek3!F84+jaarrek4!F84+jaarrek5!F84+jaarrek6!F84+jaarrek7!F84</f>
        <v>0</v>
      </c>
      <c r="G84" s="35">
        <f>jaarrek1!G84+jaarrek2!G84+jaarrek3!G84+jaarrek4!G84+jaarrek5!G84+jaarrek6!G84+jaarrek7!G84</f>
        <v>0</v>
      </c>
      <c r="H84" s="35">
        <f>jaarrek1!H84+jaarrek2!H84+jaarrek3!H84+jaarrek4!H84+jaarrek5!H84+jaarrek6!H84+jaarrek7!H84</f>
        <v>0</v>
      </c>
      <c r="I84" s="35">
        <f>jaarrek1!I84+jaarrek2!I84+jaarrek3!I84+jaarrek4!I84+jaarrek5!I84+jaarrek6!I84+jaarrek7!I84</f>
        <v>0</v>
      </c>
      <c r="J84" s="35">
        <f>jaarrek1!J84+jaarrek2!J84+jaarrek3!J84+jaarrek4!J84+jaarrek5!J84+jaarrek6!J84+jaarrek7!J84</f>
        <v>0</v>
      </c>
    </row>
    <row r="85" spans="1:10" x14ac:dyDescent="0.3">
      <c r="B85" s="35" t="s">
        <v>118</v>
      </c>
      <c r="C85" s="52" t="s">
        <v>225</v>
      </c>
      <c r="D85" s="52"/>
      <c r="F85" s="30"/>
      <c r="G85" s="30"/>
      <c r="H85" s="30"/>
      <c r="I85" s="30"/>
      <c r="J85" s="30"/>
    </row>
    <row r="86" spans="1:10" x14ac:dyDescent="0.3">
      <c r="C86" s="52"/>
      <c r="D86" s="52"/>
      <c r="E86" s="36" t="s">
        <v>90</v>
      </c>
      <c r="F86" s="35">
        <f>jaarrek1!F86+jaarrek2!F86+jaarrek3!F86+jaarrek4!F86+jaarrek5!F86+jaarrek6!F86+jaarrek7!F86</f>
        <v>0</v>
      </c>
      <c r="G86" s="35">
        <f>jaarrek1!G86+jaarrek2!G86+jaarrek3!G86+jaarrek4!G86+jaarrek5!G86+jaarrek6!G86+jaarrek7!G86</f>
        <v>0</v>
      </c>
      <c r="H86" s="35">
        <f>jaarrek1!H86+jaarrek2!H86+jaarrek3!H86+jaarrek4!H86+jaarrek5!H86+jaarrek6!H86+jaarrek7!H86</f>
        <v>0</v>
      </c>
      <c r="I86" s="35">
        <f>jaarrek1!I86+jaarrek2!I86+jaarrek3!I86+jaarrek4!I86+jaarrek5!I86+jaarrek6!I86+jaarrek7!I86</f>
        <v>0</v>
      </c>
      <c r="J86" s="35">
        <f>jaarrek1!J86+jaarrek2!J86+jaarrek3!J86+jaarrek4!J86+jaarrek5!J86+jaarrek6!J86+jaarrek7!J86</f>
        <v>0</v>
      </c>
    </row>
    <row r="87" spans="1:10" x14ac:dyDescent="0.3">
      <c r="B87" s="35" t="s">
        <v>119</v>
      </c>
      <c r="C87" s="35" t="s">
        <v>226</v>
      </c>
      <c r="E87" s="36" t="s">
        <v>92</v>
      </c>
      <c r="F87" s="35">
        <f>jaarrek1!F87+jaarrek2!F87+jaarrek3!F87+jaarrek4!F87+jaarrek5!F87+jaarrek6!F87+jaarrek7!F87</f>
        <v>0</v>
      </c>
      <c r="G87" s="35">
        <f>jaarrek1!G87+jaarrek2!G87+jaarrek3!G87+jaarrek4!G87+jaarrek5!G87+jaarrek6!G87+jaarrek7!G87</f>
        <v>0</v>
      </c>
      <c r="H87" s="35">
        <f>jaarrek1!H87+jaarrek2!H87+jaarrek3!H87+jaarrek4!H87+jaarrek5!H87+jaarrek6!H87+jaarrek7!H87</f>
        <v>0</v>
      </c>
      <c r="I87" s="35">
        <f>jaarrek1!I87+jaarrek2!I87+jaarrek3!I87+jaarrek4!I87+jaarrek5!I87+jaarrek6!I87+jaarrek7!I87</f>
        <v>0</v>
      </c>
      <c r="J87" s="35">
        <f>jaarrek1!J87+jaarrek2!J87+jaarrek3!J87+jaarrek4!J87+jaarrek5!J87+jaarrek6!J87+jaarrek7!J87</f>
        <v>0</v>
      </c>
    </row>
    <row r="88" spans="1:10" x14ac:dyDescent="0.3">
      <c r="A88" s="35" t="s">
        <v>101</v>
      </c>
      <c r="B88" s="35" t="s">
        <v>227</v>
      </c>
      <c r="E88" s="36" t="s">
        <v>228</v>
      </c>
      <c r="F88" s="30">
        <f>SUBTOTAL(9,F89:F98)</f>
        <v>0</v>
      </c>
      <c r="G88" s="30">
        <f>SUBTOTAL(9,G89:G98)</f>
        <v>0</v>
      </c>
      <c r="H88" s="30">
        <f t="shared" ref="H88:J88" si="32">SUBTOTAL(9,H89:H98)</f>
        <v>0</v>
      </c>
      <c r="I88" s="30">
        <f t="shared" si="32"/>
        <v>0</v>
      </c>
      <c r="J88" s="30">
        <f t="shared" si="32"/>
        <v>0</v>
      </c>
    </row>
    <row r="89" spans="1:10" x14ac:dyDescent="0.3">
      <c r="B89" s="35" t="s">
        <v>107</v>
      </c>
      <c r="C89" s="35" t="s">
        <v>229</v>
      </c>
      <c r="E89" s="36" t="s">
        <v>36</v>
      </c>
      <c r="F89" s="35">
        <f>jaarrek1!F89+jaarrek2!F89+jaarrek3!F89+jaarrek4!F89+jaarrek5!F89+jaarrek6!F89+jaarrek7!F89</f>
        <v>0</v>
      </c>
      <c r="G89" s="35">
        <f>jaarrek1!G89+jaarrek2!G89+jaarrek3!G89+jaarrek4!G89+jaarrek5!G89+jaarrek6!G89+jaarrek7!G89</f>
        <v>0</v>
      </c>
      <c r="H89" s="35">
        <f>jaarrek1!H89+jaarrek2!H89+jaarrek3!H89+jaarrek4!H89+jaarrek5!H89+jaarrek6!H89+jaarrek7!H89</f>
        <v>0</v>
      </c>
      <c r="I89" s="35">
        <f>jaarrek1!I89+jaarrek2!I89+jaarrek3!I89+jaarrek4!I89+jaarrek5!I89+jaarrek6!I89+jaarrek7!I89</f>
        <v>0</v>
      </c>
      <c r="J89" s="35">
        <f>jaarrek1!J89+jaarrek2!J89+jaarrek3!J89+jaarrek4!J89+jaarrek5!J89+jaarrek6!J89+jaarrek7!J89</f>
        <v>0</v>
      </c>
    </row>
    <row r="90" spans="1:10" x14ac:dyDescent="0.3">
      <c r="B90" s="35" t="s">
        <v>112</v>
      </c>
      <c r="C90" s="35" t="s">
        <v>37</v>
      </c>
      <c r="E90" s="36" t="s">
        <v>38</v>
      </c>
      <c r="F90" s="35">
        <f>jaarrek1!F90+jaarrek2!F90+jaarrek3!F90+jaarrek4!F90+jaarrek5!F90+jaarrek6!F90+jaarrek7!F90</f>
        <v>0</v>
      </c>
      <c r="G90" s="35">
        <f>jaarrek1!G90+jaarrek2!G90+jaarrek3!G90+jaarrek4!G90+jaarrek5!G90+jaarrek6!G90+jaarrek7!G90</f>
        <v>0</v>
      </c>
      <c r="H90" s="35">
        <f>jaarrek1!H90+jaarrek2!H90+jaarrek3!H90+jaarrek4!H90+jaarrek5!H90+jaarrek6!H90+jaarrek7!H90</f>
        <v>0</v>
      </c>
      <c r="I90" s="35">
        <f>jaarrek1!I90+jaarrek2!I90+jaarrek3!I90+jaarrek4!I90+jaarrek5!I90+jaarrek6!I90+jaarrek7!I90</f>
        <v>0</v>
      </c>
      <c r="J90" s="35">
        <f>jaarrek1!J90+jaarrek2!J90+jaarrek3!J90+jaarrek4!J90+jaarrek5!J90+jaarrek6!J90+jaarrek7!J90</f>
        <v>0</v>
      </c>
    </row>
    <row r="91" spans="1:10" x14ac:dyDescent="0.3">
      <c r="B91" s="35" t="s">
        <v>113</v>
      </c>
      <c r="C91" s="35" t="s">
        <v>230</v>
      </c>
      <c r="E91" s="36" t="s">
        <v>231</v>
      </c>
      <c r="F91" s="35">
        <f>jaarrek1!F91+jaarrek2!F91+jaarrek3!F91+jaarrek4!F91+jaarrek5!F91+jaarrek6!F91+jaarrek7!F91</f>
        <v>0</v>
      </c>
      <c r="G91" s="35">
        <f>jaarrek1!G91+jaarrek2!G91+jaarrek3!G91+jaarrek4!G91+jaarrek5!G91+jaarrek6!G91+jaarrek7!G91</f>
        <v>0</v>
      </c>
      <c r="H91" s="35">
        <f>jaarrek1!H91+jaarrek2!H91+jaarrek3!H91+jaarrek4!H91+jaarrek5!H91+jaarrek6!H91+jaarrek7!H91</f>
        <v>0</v>
      </c>
      <c r="I91" s="35">
        <f>jaarrek1!I91+jaarrek2!I91+jaarrek3!I91+jaarrek4!I91+jaarrek5!I91+jaarrek6!I91+jaarrek7!I91</f>
        <v>0</v>
      </c>
      <c r="J91" s="35">
        <f>jaarrek1!J91+jaarrek2!J91+jaarrek3!J91+jaarrek4!J91+jaarrek5!J91+jaarrek6!J91+jaarrek7!J91</f>
        <v>0</v>
      </c>
    </row>
    <row r="92" spans="1:10" x14ac:dyDescent="0.3">
      <c r="B92" s="35" t="s">
        <v>118</v>
      </c>
      <c r="C92" s="52" t="s">
        <v>233</v>
      </c>
      <c r="D92" s="52"/>
      <c r="F92" s="30"/>
      <c r="G92" s="30"/>
      <c r="H92" s="30"/>
      <c r="I92" s="30"/>
      <c r="J92" s="30"/>
    </row>
    <row r="93" spans="1:10" x14ac:dyDescent="0.3">
      <c r="C93" s="52"/>
      <c r="D93" s="52"/>
      <c r="E93" s="36" t="s">
        <v>232</v>
      </c>
      <c r="F93" s="35">
        <f>jaarrek1!F93+jaarrek2!F93+jaarrek3!F93+jaarrek4!F93+jaarrek5!F93+jaarrek6!F93+jaarrek7!F93</f>
        <v>0</v>
      </c>
      <c r="G93" s="35">
        <f>jaarrek1!G93+jaarrek2!G93+jaarrek3!G93+jaarrek4!G93+jaarrek5!G93+jaarrek6!G93+jaarrek7!G93</f>
        <v>0</v>
      </c>
      <c r="H93" s="35">
        <f>jaarrek1!H93+jaarrek2!H93+jaarrek3!H93+jaarrek4!H93+jaarrek5!H93+jaarrek6!H93+jaarrek7!H93</f>
        <v>0</v>
      </c>
      <c r="I93" s="35">
        <f>jaarrek1!I93+jaarrek2!I93+jaarrek3!I93+jaarrek4!I93+jaarrek5!I93+jaarrek6!I93+jaarrek7!I93</f>
        <v>0</v>
      </c>
      <c r="J93" s="35">
        <f>jaarrek1!J93+jaarrek2!J93+jaarrek3!J93+jaarrek4!J93+jaarrek5!J93+jaarrek6!J93+jaarrek7!J93</f>
        <v>0</v>
      </c>
    </row>
    <row r="94" spans="1:10" ht="15" customHeight="1" x14ac:dyDescent="0.3">
      <c r="B94" s="35" t="s">
        <v>119</v>
      </c>
      <c r="C94" s="52" t="s">
        <v>234</v>
      </c>
      <c r="D94" s="52"/>
    </row>
    <row r="95" spans="1:10" x14ac:dyDescent="0.3">
      <c r="C95" s="52"/>
      <c r="D95" s="52"/>
    </row>
    <row r="96" spans="1:10" x14ac:dyDescent="0.3">
      <c r="C96" s="52"/>
      <c r="D96" s="52"/>
      <c r="E96" s="36" t="s">
        <v>84</v>
      </c>
      <c r="F96" s="35">
        <f>jaarrek1!F96+jaarrek2!F96+jaarrek3!F96+jaarrek4!F96+jaarrek5!F96+jaarrek6!F96+jaarrek7!F96</f>
        <v>0</v>
      </c>
      <c r="G96" s="35">
        <f>jaarrek1!G96+jaarrek2!G96+jaarrek3!G96+jaarrek4!G96+jaarrek5!G96+jaarrek6!G96+jaarrek7!G96</f>
        <v>0</v>
      </c>
      <c r="H96" s="35">
        <f>jaarrek1!H96+jaarrek2!H96+jaarrek3!H96+jaarrek4!H96+jaarrek5!H96+jaarrek6!H96+jaarrek7!H96</f>
        <v>0</v>
      </c>
      <c r="I96" s="35">
        <f>jaarrek1!I96+jaarrek2!I96+jaarrek3!I96+jaarrek4!I96+jaarrek5!I96+jaarrek6!I96+jaarrek7!I96</f>
        <v>0</v>
      </c>
      <c r="J96" s="35">
        <f>jaarrek1!J96+jaarrek2!J96+jaarrek3!J96+jaarrek4!J96+jaarrek5!J96+jaarrek6!J96+jaarrek7!J96</f>
        <v>0</v>
      </c>
    </row>
    <row r="97" spans="1:10" x14ac:dyDescent="0.3">
      <c r="B97" s="35" t="s">
        <v>124</v>
      </c>
      <c r="C97" s="35" t="s">
        <v>59</v>
      </c>
      <c r="E97" s="36" t="s">
        <v>86</v>
      </c>
      <c r="F97" s="35">
        <f>jaarrek1!F97+jaarrek2!F97+jaarrek3!F97+jaarrek4!F97+jaarrek5!F97+jaarrek6!F97+jaarrek7!F97</f>
        <v>0</v>
      </c>
      <c r="G97" s="35">
        <f>jaarrek1!G97+jaarrek2!G97+jaarrek3!G97+jaarrek4!G97+jaarrek5!G97+jaarrek6!G97+jaarrek7!G97</f>
        <v>0</v>
      </c>
      <c r="H97" s="35">
        <f>jaarrek1!H97+jaarrek2!H97+jaarrek3!H97+jaarrek4!H97+jaarrek5!H97+jaarrek6!H97+jaarrek7!H97</f>
        <v>0</v>
      </c>
      <c r="I97" s="35">
        <f>jaarrek1!I97+jaarrek2!I97+jaarrek3!I97+jaarrek4!I97+jaarrek5!I97+jaarrek6!I97+jaarrek7!I97</f>
        <v>0</v>
      </c>
      <c r="J97" s="35">
        <f>jaarrek1!J97+jaarrek2!J97+jaarrek3!J97+jaarrek4!J97+jaarrek5!J97+jaarrek6!J97+jaarrek7!J97</f>
        <v>0</v>
      </c>
    </row>
    <row r="98" spans="1:10" x14ac:dyDescent="0.3">
      <c r="B98" s="35" t="s">
        <v>235</v>
      </c>
      <c r="C98" s="35" t="s">
        <v>236</v>
      </c>
      <c r="E98" s="36" t="s">
        <v>237</v>
      </c>
      <c r="F98" s="35">
        <f>jaarrek1!F98+jaarrek2!F98+jaarrek3!F98+jaarrek4!F98+jaarrek5!F98+jaarrek6!F98+jaarrek7!F98</f>
        <v>0</v>
      </c>
      <c r="G98" s="35">
        <f>jaarrek1!G98+jaarrek2!G98+jaarrek3!G98+jaarrek4!G98+jaarrek5!G98+jaarrek6!G98+jaarrek7!G98</f>
        <v>0</v>
      </c>
      <c r="H98" s="35">
        <f>jaarrek1!H98+jaarrek2!H98+jaarrek3!H98+jaarrek4!H98+jaarrek5!H98+jaarrek6!H98+jaarrek7!H98</f>
        <v>0</v>
      </c>
      <c r="I98" s="35">
        <f>jaarrek1!I98+jaarrek2!I98+jaarrek3!I98+jaarrek4!I98+jaarrek5!I98+jaarrek6!I98+jaarrek7!I98</f>
        <v>0</v>
      </c>
      <c r="J98" s="35">
        <f>jaarrek1!J98+jaarrek2!J98+jaarrek3!J98+jaarrek4!J98+jaarrek5!J98+jaarrek6!J98+jaarrek7!J98</f>
        <v>0</v>
      </c>
    </row>
    <row r="99" spans="1:10" x14ac:dyDescent="0.3">
      <c r="A99" s="35" t="s">
        <v>106</v>
      </c>
      <c r="B99" s="35" t="s">
        <v>238</v>
      </c>
      <c r="E99" s="36" t="s">
        <v>96</v>
      </c>
      <c r="F99" s="35">
        <f>F81-F88</f>
        <v>0</v>
      </c>
      <c r="G99" s="35">
        <f>G81-G88</f>
        <v>0</v>
      </c>
      <c r="H99" s="35">
        <f t="shared" ref="H99:I99" si="33">H81-H88</f>
        <v>0</v>
      </c>
      <c r="I99" s="35">
        <f t="shared" si="33"/>
        <v>0</v>
      </c>
      <c r="J99" s="35">
        <f>J81-J88</f>
        <v>0</v>
      </c>
    </row>
    <row r="100" spans="1:10" x14ac:dyDescent="0.3">
      <c r="A100" s="35" t="s">
        <v>125</v>
      </c>
      <c r="B100" s="35" t="s">
        <v>239</v>
      </c>
      <c r="E100" s="36" t="s">
        <v>240</v>
      </c>
      <c r="F100" s="35">
        <f>jaarrek1!F100+jaarrek2!F100+jaarrek3!F100+jaarrek4!F100+jaarrek5!F100+jaarrek6!F100+jaarrek7!F100</f>
        <v>0</v>
      </c>
      <c r="G100" s="35">
        <f>jaarrek1!G100+jaarrek2!G100+jaarrek3!G100+jaarrek4!G100+jaarrek5!G100+jaarrek6!G100+jaarrek7!G100</f>
        <v>0</v>
      </c>
      <c r="H100" s="35">
        <f>jaarrek1!H100+jaarrek2!H100+jaarrek3!H100+jaarrek4!H100+jaarrek5!H100+jaarrek6!H100+jaarrek7!H100</f>
        <v>0</v>
      </c>
      <c r="I100" s="35">
        <f>jaarrek1!I100+jaarrek2!I100+jaarrek3!I100+jaarrek4!I100+jaarrek5!I100+jaarrek6!I100+jaarrek7!I100</f>
        <v>0</v>
      </c>
      <c r="J100" s="35">
        <f>jaarrek1!J100+jaarrek2!J100+jaarrek3!J100+jaarrek4!J100+jaarrek5!J100+jaarrek6!J100+jaarrek7!J100</f>
        <v>0</v>
      </c>
    </row>
    <row r="101" spans="1:10" x14ac:dyDescent="0.3">
      <c r="A101" s="35" t="s">
        <v>136</v>
      </c>
      <c r="B101" s="35" t="s">
        <v>241</v>
      </c>
      <c r="E101" s="36" t="s">
        <v>242</v>
      </c>
      <c r="F101" s="35">
        <f>jaarrek1!F101+jaarrek2!F101+jaarrek3!F101+jaarrek4!F101+jaarrek5!F101+jaarrek6!F101+jaarrek7!F101</f>
        <v>0</v>
      </c>
      <c r="G101" s="35">
        <f>jaarrek1!G101+jaarrek2!G101+jaarrek3!G101+jaarrek4!G101+jaarrek5!G101+jaarrek6!G101+jaarrek7!G101</f>
        <v>0</v>
      </c>
      <c r="H101" s="35">
        <f>jaarrek1!H101+jaarrek2!H101+jaarrek3!H101+jaarrek4!H101+jaarrek5!H101+jaarrek6!H101+jaarrek7!H101</f>
        <v>0</v>
      </c>
      <c r="I101" s="35">
        <f>jaarrek1!I101+jaarrek2!I101+jaarrek3!I101+jaarrek4!I101+jaarrek5!I101+jaarrek6!I101+jaarrek7!I101</f>
        <v>0</v>
      </c>
      <c r="J101" s="35">
        <f>jaarrek1!J101+jaarrek2!J101+jaarrek3!J101+jaarrek4!J101+jaarrek5!J101+jaarrek6!J101+jaarrek7!J101</f>
        <v>0</v>
      </c>
    </row>
    <row r="102" spans="1:10" x14ac:dyDescent="0.3">
      <c r="A102" s="35" t="s">
        <v>141</v>
      </c>
      <c r="B102" s="35" t="s">
        <v>243</v>
      </c>
      <c r="E102" s="36" t="s">
        <v>244</v>
      </c>
      <c r="F102" s="35">
        <f>F99+F100-F101</f>
        <v>0</v>
      </c>
      <c r="G102" s="35">
        <f>G99+G100-G101</f>
        <v>0</v>
      </c>
      <c r="H102" s="35">
        <f t="shared" ref="H102:I102" si="34">H99+H100-H101</f>
        <v>0</v>
      </c>
      <c r="I102" s="35">
        <f t="shared" si="34"/>
        <v>0</v>
      </c>
      <c r="J102" s="35">
        <f>J99+J100-J101</f>
        <v>0</v>
      </c>
    </row>
    <row r="103" spans="1:10" x14ac:dyDescent="0.3">
      <c r="A103" s="35" t="s">
        <v>142</v>
      </c>
      <c r="B103" s="35" t="s">
        <v>245</v>
      </c>
      <c r="E103" s="36" t="s">
        <v>246</v>
      </c>
      <c r="F103" s="35">
        <f>jaarrek1!F103+jaarrek2!F103+jaarrek3!F103+jaarrek4!F103+jaarrek5!F103+jaarrek6!F103+jaarrek7!F103</f>
        <v>0</v>
      </c>
      <c r="G103" s="35">
        <f>jaarrek1!G103+jaarrek2!G103+jaarrek3!G103+jaarrek4!G103+jaarrek5!G103+jaarrek6!G103+jaarrek7!G103</f>
        <v>0</v>
      </c>
      <c r="H103" s="35">
        <f>jaarrek1!H103+jaarrek2!H103+jaarrek3!H103+jaarrek4!H103+jaarrek5!H103+jaarrek6!H103+jaarrek7!H103</f>
        <v>0</v>
      </c>
      <c r="I103" s="35">
        <f>jaarrek1!I103+jaarrek2!I103+jaarrek3!I103+jaarrek4!I103+jaarrek5!I103+jaarrek6!I103+jaarrek7!I103</f>
        <v>0</v>
      </c>
      <c r="J103" s="35">
        <f>jaarrek1!J103+jaarrek2!J103+jaarrek3!J103+jaarrek4!J103+jaarrek5!J103+jaarrek6!J103+jaarrek7!J103</f>
        <v>0</v>
      </c>
    </row>
    <row r="104" spans="1:10" x14ac:dyDescent="0.3">
      <c r="A104" s="35" t="s">
        <v>145</v>
      </c>
      <c r="B104" s="35" t="s">
        <v>247</v>
      </c>
      <c r="E104" s="36" t="s">
        <v>248</v>
      </c>
      <c r="F104" s="35">
        <f>jaarrek1!F104+jaarrek2!F104+jaarrek3!F104+jaarrek4!F104+jaarrek5!F104+jaarrek6!F104+jaarrek7!F104</f>
        <v>0</v>
      </c>
      <c r="G104" s="35">
        <f>jaarrek1!G104+jaarrek2!G104+jaarrek3!G104+jaarrek4!G104+jaarrek5!G104+jaarrek6!G104+jaarrek7!G104</f>
        <v>0</v>
      </c>
      <c r="H104" s="35">
        <f>jaarrek1!H104+jaarrek2!H104+jaarrek3!H104+jaarrek4!H104+jaarrek5!H104+jaarrek6!H104+jaarrek7!H104</f>
        <v>0</v>
      </c>
      <c r="I104" s="35">
        <f>jaarrek1!I104+jaarrek2!I104+jaarrek3!I104+jaarrek4!I104+jaarrek5!I104+jaarrek6!I104+jaarrek7!I104</f>
        <v>0</v>
      </c>
      <c r="J104" s="35">
        <f>jaarrek1!J104+jaarrek2!J104+jaarrek3!J104+jaarrek4!J104+jaarrek5!J104+jaarrek6!J104+jaarrek7!J104</f>
        <v>0</v>
      </c>
    </row>
    <row r="105" spans="1:10" x14ac:dyDescent="0.3">
      <c r="A105" s="35" t="s">
        <v>147</v>
      </c>
      <c r="B105" s="35" t="s">
        <v>249</v>
      </c>
      <c r="E105" s="36" t="s">
        <v>250</v>
      </c>
      <c r="F105" s="35">
        <f>F102+F103-F104</f>
        <v>0</v>
      </c>
      <c r="G105" s="35">
        <f>G102+G103-G104</f>
        <v>0</v>
      </c>
      <c r="H105" s="35">
        <f t="shared" ref="H105:J105" si="35">H102+H103-H104</f>
        <v>0</v>
      </c>
      <c r="I105" s="35">
        <f t="shared" si="35"/>
        <v>0</v>
      </c>
      <c r="J105" s="35">
        <f t="shared" si="35"/>
        <v>0</v>
      </c>
    </row>
    <row r="107" spans="1:10" x14ac:dyDescent="0.3">
      <c r="E107" s="37" t="s">
        <v>99</v>
      </c>
      <c r="F107" s="38" t="s">
        <v>270</v>
      </c>
      <c r="G107" s="38" t="s">
        <v>5</v>
      </c>
      <c r="H107" s="38" t="s">
        <v>6</v>
      </c>
      <c r="I107" s="38" t="s">
        <v>7</v>
      </c>
      <c r="J107" s="38" t="s">
        <v>314</v>
      </c>
    </row>
    <row r="108" spans="1:10" x14ac:dyDescent="0.3">
      <c r="A108" s="53" t="s">
        <v>251</v>
      </c>
      <c r="B108" s="53"/>
      <c r="C108" s="53"/>
      <c r="D108" s="53"/>
    </row>
    <row r="109" spans="1:10" x14ac:dyDescent="0.3">
      <c r="A109" s="35" t="s">
        <v>107</v>
      </c>
      <c r="B109" s="35" t="s">
        <v>252</v>
      </c>
    </row>
    <row r="110" spans="1:10" x14ac:dyDescent="0.3">
      <c r="B110" s="35" t="s">
        <v>166</v>
      </c>
      <c r="C110" s="35" t="s">
        <v>253</v>
      </c>
      <c r="E110" s="36" t="s">
        <v>250</v>
      </c>
      <c r="F110" s="35">
        <f t="shared" ref="F110" si="36">IF(F105&gt;0,F105,0)</f>
        <v>0</v>
      </c>
      <c r="G110" s="35">
        <f>IF(G105&gt;0,G105,0)</f>
        <v>0</v>
      </c>
      <c r="H110" s="35">
        <f t="shared" ref="H110:J110" si="37">IF(H105&gt;0,H105,0)</f>
        <v>0</v>
      </c>
      <c r="I110" s="35">
        <f t="shared" si="37"/>
        <v>0</v>
      </c>
      <c r="J110" s="35">
        <f t="shared" si="37"/>
        <v>0</v>
      </c>
    </row>
    <row r="111" spans="1:10" x14ac:dyDescent="0.3">
      <c r="C111" s="35" t="s">
        <v>254</v>
      </c>
      <c r="E111" s="36" t="s">
        <v>255</v>
      </c>
      <c r="F111" s="35">
        <f t="shared" ref="F111" si="38">IF(F105&lt;0,-F105,0)</f>
        <v>0</v>
      </c>
      <c r="G111" s="35">
        <f>IF(G105&lt;0,-G105,0)</f>
        <v>0</v>
      </c>
      <c r="H111" s="35">
        <f t="shared" ref="H111:J111" si="39">IF(H105&lt;0,-H105,0)</f>
        <v>0</v>
      </c>
      <c r="I111" s="35">
        <f t="shared" si="39"/>
        <v>0</v>
      </c>
      <c r="J111" s="35">
        <f t="shared" si="39"/>
        <v>0</v>
      </c>
    </row>
    <row r="112" spans="1:10" x14ac:dyDescent="0.3">
      <c r="B112" s="35" t="s">
        <v>171</v>
      </c>
      <c r="C112" s="35" t="s">
        <v>256</v>
      </c>
      <c r="E112" s="36" t="s">
        <v>257</v>
      </c>
    </row>
    <row r="113" spans="1:25" x14ac:dyDescent="0.3">
      <c r="C113" s="35" t="s">
        <v>258</v>
      </c>
      <c r="E113" s="27" t="s">
        <v>333</v>
      </c>
    </row>
    <row r="114" spans="1:25" x14ac:dyDescent="0.3">
      <c r="A114" s="35" t="s">
        <v>112</v>
      </c>
      <c r="B114" s="35" t="s">
        <v>259</v>
      </c>
    </row>
    <row r="115" spans="1:25" x14ac:dyDescent="0.3">
      <c r="B115" s="35" t="s">
        <v>166</v>
      </c>
      <c r="C115" s="35" t="s">
        <v>260</v>
      </c>
      <c r="E115" s="36" t="s">
        <v>261</v>
      </c>
      <c r="F115" s="35">
        <f>jaarrek1!F115+jaarrek2!F115+jaarrek3!F115+jaarrek4!F115+jaarrek5!F115+jaarrek6!F115+jaarrek7!F115</f>
        <v>0</v>
      </c>
      <c r="G115" s="35">
        <f>jaarrek1!G115+jaarrek2!G115+jaarrek3!G115+jaarrek4!G115+jaarrek5!G115+jaarrek6!G115+jaarrek7!G115</f>
        <v>0</v>
      </c>
      <c r="H115" s="35">
        <f>jaarrek1!H115+jaarrek2!H115+jaarrek3!H115+jaarrek4!H115+jaarrek5!H115+jaarrek6!H115+jaarrek7!H115</f>
        <v>0</v>
      </c>
      <c r="I115" s="35">
        <f>jaarrek1!I115+jaarrek2!I115+jaarrek3!I115+jaarrek4!I115+jaarrek5!I115+jaarrek6!I115+jaarrek7!I115</f>
        <v>0</v>
      </c>
      <c r="J115" s="35">
        <f>jaarrek1!J115+jaarrek2!J115+jaarrek3!J115+jaarrek4!J115+jaarrek5!J115+jaarrek6!J115+jaarrek7!J115</f>
        <v>0</v>
      </c>
    </row>
    <row r="116" spans="1:25" x14ac:dyDescent="0.3">
      <c r="B116" s="35" t="s">
        <v>171</v>
      </c>
      <c r="C116" s="35" t="s">
        <v>262</v>
      </c>
      <c r="E116" s="36" t="s">
        <v>263</v>
      </c>
      <c r="F116" s="35">
        <f>jaarrek1!F116+jaarrek2!F116+jaarrek3!F116+jaarrek4!F116+jaarrek5!F116+jaarrek6!F116+jaarrek7!F116</f>
        <v>0</v>
      </c>
      <c r="G116" s="35">
        <f>jaarrek1!G116+jaarrek2!G116+jaarrek3!G116+jaarrek4!G116+jaarrek5!G116+jaarrek6!G116+jaarrek7!G116</f>
        <v>0</v>
      </c>
      <c r="H116" s="35">
        <f>jaarrek1!H116+jaarrek2!H116+jaarrek3!H116+jaarrek4!H116+jaarrek5!H116+jaarrek6!H116+jaarrek7!H116</f>
        <v>0</v>
      </c>
      <c r="I116" s="35">
        <f>jaarrek1!I116+jaarrek2!I116+jaarrek3!I116+jaarrek4!I116+jaarrek5!I116+jaarrek6!I116+jaarrek7!I116</f>
        <v>0</v>
      </c>
      <c r="J116" s="35">
        <f>jaarrek1!J116+jaarrek2!J116+jaarrek3!J116+jaarrek4!J116+jaarrek5!J116+jaarrek6!J116+jaarrek7!J116</f>
        <v>0</v>
      </c>
    </row>
    <row r="117" spans="1:25" x14ac:dyDescent="0.3">
      <c r="A117" s="35" t="s">
        <v>113</v>
      </c>
      <c r="B117" s="35" t="s">
        <v>264</v>
      </c>
    </row>
    <row r="118" spans="1:25" x14ac:dyDescent="0.3">
      <c r="B118" s="35" t="s">
        <v>166</v>
      </c>
      <c r="C118" s="35" t="s">
        <v>265</v>
      </c>
      <c r="E118" s="36" t="s">
        <v>266</v>
      </c>
      <c r="F118" s="35">
        <f t="shared" ref="F118:F119" si="40">-F110</f>
        <v>0</v>
      </c>
      <c r="G118" s="35">
        <f>-G110</f>
        <v>0</v>
      </c>
      <c r="H118" s="35">
        <f t="shared" ref="H118:J119" si="41">-H110</f>
        <v>0</v>
      </c>
      <c r="I118" s="35">
        <f t="shared" si="41"/>
        <v>0</v>
      </c>
      <c r="J118" s="35">
        <f t="shared" si="41"/>
        <v>0</v>
      </c>
    </row>
    <row r="119" spans="1:25" x14ac:dyDescent="0.3">
      <c r="B119" s="35" t="s">
        <v>171</v>
      </c>
      <c r="C119" s="35" t="s">
        <v>267</v>
      </c>
      <c r="E119" s="36" t="s">
        <v>268</v>
      </c>
      <c r="F119" s="35">
        <f t="shared" si="40"/>
        <v>0</v>
      </c>
      <c r="G119" s="35">
        <f>-G111</f>
        <v>0</v>
      </c>
      <c r="H119" s="35">
        <f t="shared" si="41"/>
        <v>0</v>
      </c>
      <c r="I119" s="35">
        <f t="shared" si="41"/>
        <v>0</v>
      </c>
      <c r="J119" s="35">
        <f t="shared" si="41"/>
        <v>0</v>
      </c>
    </row>
    <row r="122" spans="1:25" x14ac:dyDescent="0.3">
      <c r="A122" s="53" t="s">
        <v>271</v>
      </c>
      <c r="B122" s="53"/>
      <c r="C122" s="53"/>
      <c r="D122" s="53"/>
      <c r="F122" s="38" t="s">
        <v>270</v>
      </c>
      <c r="G122" s="38" t="s">
        <v>5</v>
      </c>
      <c r="H122" s="38" t="s">
        <v>6</v>
      </c>
      <c r="I122" s="38" t="s">
        <v>7</v>
      </c>
      <c r="J122" s="38" t="s">
        <v>314</v>
      </c>
      <c r="K122" s="43" t="s">
        <v>274</v>
      </c>
    </row>
    <row r="123" spans="1:25" x14ac:dyDescent="0.3">
      <c r="A123" s="44" t="s">
        <v>8</v>
      </c>
      <c r="B123" s="43"/>
      <c r="C123" s="43"/>
      <c r="D123" s="43"/>
      <c r="F123" s="38"/>
      <c r="G123" s="38"/>
      <c r="H123" s="38"/>
      <c r="I123" s="38"/>
      <c r="J123" s="38"/>
      <c r="K123" s="43"/>
    </row>
    <row r="124" spans="1:25" x14ac:dyDescent="0.3">
      <c r="B124" s="34" t="s">
        <v>9</v>
      </c>
      <c r="F124" s="45" t="e">
        <f>hulpblad1!I10</f>
        <v>#DIV/0!</v>
      </c>
      <c r="G124" s="45" t="e">
        <f>hulpblad1!J10</f>
        <v>#DIV/0!</v>
      </c>
      <c r="H124" s="45" t="e">
        <f>hulpblad1!K10</f>
        <v>#DIV/0!</v>
      </c>
      <c r="I124" s="45" t="e">
        <f>hulpblad1!L10</f>
        <v>#DIV/0!</v>
      </c>
      <c r="J124" s="45" t="e">
        <f>hulpblad1!M10</f>
        <v>#DIV/0!</v>
      </c>
      <c r="K124" s="34" t="s">
        <v>275</v>
      </c>
      <c r="L124" s="34"/>
      <c r="M124" s="34" t="s">
        <v>272</v>
      </c>
      <c r="X124" s="34"/>
      <c r="Y124" s="34"/>
    </row>
    <row r="125" spans="1:25" x14ac:dyDescent="0.3">
      <c r="B125" s="34" t="s">
        <v>24</v>
      </c>
      <c r="F125" s="45" t="e">
        <f>hulpblad1!I16</f>
        <v>#DIV/0!</v>
      </c>
      <c r="G125" s="45" t="e">
        <f>hulpblad1!J16</f>
        <v>#DIV/0!</v>
      </c>
      <c r="H125" s="45" t="e">
        <f>hulpblad1!K16</f>
        <v>#DIV/0!</v>
      </c>
      <c r="I125" s="45" t="e">
        <f>hulpblad1!L16</f>
        <v>#DIV/0!</v>
      </c>
      <c r="J125" s="45" t="e">
        <f>hulpblad1!M16</f>
        <v>#DIV/0!</v>
      </c>
      <c r="K125" s="34" t="s">
        <v>276</v>
      </c>
      <c r="L125" s="34"/>
      <c r="M125" s="34" t="s">
        <v>273</v>
      </c>
      <c r="X125" s="34"/>
      <c r="Y125" s="34"/>
    </row>
    <row r="126" spans="1:25" x14ac:dyDescent="0.3">
      <c r="B126" s="34" t="s">
        <v>28</v>
      </c>
      <c r="F126" s="45" t="e">
        <f>hulpblad1!I22</f>
        <v>#DIV/0!</v>
      </c>
      <c r="G126" s="45" t="e">
        <f>hulpblad1!J22</f>
        <v>#DIV/0!</v>
      </c>
      <c r="H126" s="45" t="e">
        <f>hulpblad1!K22</f>
        <v>#DIV/0!</v>
      </c>
      <c r="I126" s="45" t="e">
        <f>hulpblad1!L22</f>
        <v>#DIV/0!</v>
      </c>
      <c r="J126" s="45" t="e">
        <f>hulpblad1!M22</f>
        <v>#DIV/0!</v>
      </c>
      <c r="K126" s="34"/>
      <c r="L126" s="34"/>
      <c r="M126" s="34" t="s">
        <v>304</v>
      </c>
    </row>
    <row r="127" spans="1:25" x14ac:dyDescent="0.3">
      <c r="B127" s="34" t="s">
        <v>30</v>
      </c>
      <c r="F127" s="35" t="e">
        <f>hulpblad1!I29</f>
        <v>#DIV/0!</v>
      </c>
      <c r="G127" s="35" t="e">
        <f>hulpblad1!J29</f>
        <v>#DIV/0!</v>
      </c>
      <c r="H127" s="35" t="e">
        <f>hulpblad1!K29</f>
        <v>#DIV/0!</v>
      </c>
      <c r="I127" s="35" t="e">
        <f>hulpblad1!L29</f>
        <v>#DIV/0!</v>
      </c>
      <c r="J127" s="35" t="e">
        <f>hulpblad1!M29</f>
        <v>#DIV/0!</v>
      </c>
      <c r="L127" s="34"/>
      <c r="M127" s="34" t="s">
        <v>303</v>
      </c>
    </row>
    <row r="128" spans="1:25" x14ac:dyDescent="0.3">
      <c r="B128" s="34" t="s">
        <v>42</v>
      </c>
      <c r="F128" s="35" t="e">
        <f>hulpblad1!I35</f>
        <v>#DIV/0!</v>
      </c>
      <c r="G128" s="35" t="e">
        <f>hulpblad1!J35</f>
        <v>#DIV/0!</v>
      </c>
      <c r="H128" s="35" t="e">
        <f>hulpblad1!K35</f>
        <v>#DIV/0!</v>
      </c>
      <c r="I128" s="35" t="e">
        <f>hulpblad1!L35</f>
        <v>#DIV/0!</v>
      </c>
      <c r="J128" s="35" t="e">
        <f>hulpblad1!M35</f>
        <v>#DIV/0!</v>
      </c>
      <c r="L128" s="34"/>
      <c r="M128" s="34" t="s">
        <v>305</v>
      </c>
    </row>
    <row r="129" spans="1:13" x14ac:dyDescent="0.3">
      <c r="B129" s="34" t="s">
        <v>278</v>
      </c>
      <c r="F129" s="45" t="e">
        <f>hulpblad1!I37</f>
        <v>#DIV/0!</v>
      </c>
      <c r="G129" s="45" t="e">
        <f>hulpblad1!J37</f>
        <v>#DIV/0!</v>
      </c>
      <c r="H129" s="45" t="e">
        <f>hulpblad1!K37</f>
        <v>#DIV/0!</v>
      </c>
      <c r="I129" s="45" t="e">
        <f>hulpblad1!L37</f>
        <v>#DIV/0!</v>
      </c>
      <c r="J129" s="45" t="e">
        <f>hulpblad1!M37</f>
        <v>#DIV/0!</v>
      </c>
      <c r="L129" s="34"/>
      <c r="M129" s="34" t="s">
        <v>306</v>
      </c>
    </row>
    <row r="131" spans="1:13" x14ac:dyDescent="0.3">
      <c r="A131" s="44" t="s">
        <v>50</v>
      </c>
    </row>
    <row r="132" spans="1:13" x14ac:dyDescent="0.3">
      <c r="B132" s="34" t="s">
        <v>279</v>
      </c>
      <c r="F132" s="46" t="e">
        <f>hulpblad1!I43</f>
        <v>#DIV/0!</v>
      </c>
      <c r="G132" s="46" t="e">
        <f>hulpblad1!J43</f>
        <v>#DIV/0!</v>
      </c>
      <c r="H132" s="46" t="e">
        <f>hulpblad1!K43</f>
        <v>#DIV/0!</v>
      </c>
      <c r="I132" s="46" t="e">
        <f>hulpblad1!L43</f>
        <v>#DIV/0!</v>
      </c>
      <c r="J132" s="46" t="e">
        <f>hulpblad1!M43</f>
        <v>#DIV/0!</v>
      </c>
      <c r="K132" s="34" t="s">
        <v>281</v>
      </c>
      <c r="L132" s="34"/>
      <c r="M132" s="34" t="s">
        <v>307</v>
      </c>
    </row>
    <row r="133" spans="1:13" x14ac:dyDescent="0.3">
      <c r="B133" s="34" t="s">
        <v>280</v>
      </c>
      <c r="F133" s="46" t="e">
        <f>1-F132</f>
        <v>#DIV/0!</v>
      </c>
      <c r="G133" s="46" t="e">
        <f t="shared" ref="G133:J133" si="42">1-G132</f>
        <v>#DIV/0!</v>
      </c>
      <c r="H133" s="46" t="e">
        <f t="shared" si="42"/>
        <v>#DIV/0!</v>
      </c>
      <c r="I133" s="46" t="e">
        <f t="shared" si="42"/>
        <v>#DIV/0!</v>
      </c>
      <c r="J133" s="46" t="e">
        <f t="shared" si="42"/>
        <v>#DIV/0!</v>
      </c>
      <c r="K133" s="34" t="s">
        <v>282</v>
      </c>
      <c r="L133" s="34"/>
      <c r="M133" s="34" t="s">
        <v>308</v>
      </c>
    </row>
    <row r="134" spans="1:13" x14ac:dyDescent="0.3">
      <c r="B134" s="34" t="s">
        <v>283</v>
      </c>
      <c r="F134" s="46" t="e">
        <f>hulpblad1!I49</f>
        <v>#DIV/0!</v>
      </c>
      <c r="G134" s="46" t="e">
        <f>hulpblad1!J49</f>
        <v>#DIV/0!</v>
      </c>
      <c r="H134" s="46" t="e">
        <f>hulpblad1!K49</f>
        <v>#DIV/0!</v>
      </c>
      <c r="I134" s="46" t="e">
        <f>hulpblad1!L49</f>
        <v>#DIV/0!</v>
      </c>
      <c r="J134" s="46" t="e">
        <f>hulpblad1!M49</f>
        <v>#DIV/0!</v>
      </c>
      <c r="L134" s="34"/>
      <c r="M134" s="34" t="s">
        <v>287</v>
      </c>
    </row>
    <row r="135" spans="1:13" x14ac:dyDescent="0.3">
      <c r="B135" s="34" t="s">
        <v>288</v>
      </c>
      <c r="F135" s="46" t="e">
        <f>hulpblad1!I57</f>
        <v>#DIV/0!</v>
      </c>
      <c r="G135" s="46" t="e">
        <f>hulpblad1!J57</f>
        <v>#DIV/0!</v>
      </c>
      <c r="H135" s="46" t="e">
        <f>hulpblad1!K57</f>
        <v>#DIV/0!</v>
      </c>
      <c r="I135" s="46" t="e">
        <f>hulpblad1!L57</f>
        <v>#DIV/0!</v>
      </c>
      <c r="J135" s="46" t="e">
        <f>hulpblad1!M57</f>
        <v>#DIV/0!</v>
      </c>
      <c r="L135" s="34"/>
      <c r="M135" s="34" t="s">
        <v>309</v>
      </c>
    </row>
    <row r="136" spans="1:13" x14ac:dyDescent="0.3">
      <c r="B136" s="34" t="s">
        <v>295</v>
      </c>
      <c r="F136" s="46" t="e">
        <f>hulpblad1!I64</f>
        <v>#DIV/0!</v>
      </c>
      <c r="G136" s="46" t="e">
        <f>hulpblad1!J64</f>
        <v>#DIV/0!</v>
      </c>
      <c r="H136" s="46" t="e">
        <f>hulpblad1!K64</f>
        <v>#DIV/0!</v>
      </c>
      <c r="I136" s="46" t="e">
        <f>hulpblad1!L64</f>
        <v>#DIV/0!</v>
      </c>
      <c r="J136" s="46" t="e">
        <f>hulpblad1!M64</f>
        <v>#DIV/0!</v>
      </c>
      <c r="K136" s="34" t="s">
        <v>296</v>
      </c>
      <c r="L136" s="34"/>
    </row>
    <row r="137" spans="1:13" x14ac:dyDescent="0.3">
      <c r="B137" s="34" t="s">
        <v>297</v>
      </c>
      <c r="F137" s="35">
        <f>hulpblad1!I70</f>
        <v>0</v>
      </c>
      <c r="G137" s="35">
        <f>hulpblad1!J70</f>
        <v>0</v>
      </c>
      <c r="H137" s="35">
        <f>hulpblad1!K70</f>
        <v>0</v>
      </c>
      <c r="I137" s="35">
        <f>hulpblad1!L70</f>
        <v>0</v>
      </c>
      <c r="J137" s="35">
        <f>hulpblad1!M70</f>
        <v>0</v>
      </c>
      <c r="K137" s="34" t="s">
        <v>298</v>
      </c>
      <c r="L137" s="34"/>
      <c r="M137" s="34" t="s">
        <v>310</v>
      </c>
    </row>
    <row r="138" spans="1:13" x14ac:dyDescent="0.3">
      <c r="B138" s="34" t="s">
        <v>299</v>
      </c>
      <c r="F138" s="35">
        <f>hulpblad1!I79</f>
        <v>0</v>
      </c>
      <c r="G138" s="35">
        <f>hulpblad1!J79</f>
        <v>0</v>
      </c>
      <c r="H138" s="35">
        <f>hulpblad1!K79</f>
        <v>0</v>
      </c>
      <c r="I138" s="35">
        <f>hulpblad1!L79</f>
        <v>0</v>
      </c>
      <c r="J138" s="35">
        <f>hulpblad1!M79</f>
        <v>0</v>
      </c>
      <c r="K138" s="34" t="s">
        <v>301</v>
      </c>
      <c r="L138" s="34"/>
      <c r="M138" s="34" t="s">
        <v>311</v>
      </c>
    </row>
    <row r="139" spans="1:13" x14ac:dyDescent="0.3">
      <c r="B139" s="34" t="s">
        <v>300</v>
      </c>
      <c r="F139" s="35">
        <f>hulpblad1!I84</f>
        <v>0</v>
      </c>
      <c r="G139" s="35">
        <f>hulpblad1!J84</f>
        <v>0</v>
      </c>
      <c r="H139" s="35">
        <f>hulpblad1!K84</f>
        <v>0</v>
      </c>
      <c r="I139" s="35">
        <f>hulpblad1!L84</f>
        <v>0</v>
      </c>
      <c r="J139" s="35">
        <f>hulpblad1!M84</f>
        <v>0</v>
      </c>
      <c r="K139" s="34" t="s">
        <v>298</v>
      </c>
      <c r="L139" s="34"/>
      <c r="M139" s="34" t="s">
        <v>312</v>
      </c>
    </row>
    <row r="141" spans="1:13" x14ac:dyDescent="0.3">
      <c r="A141" s="40" t="s">
        <v>302</v>
      </c>
    </row>
    <row r="142" spans="1:13" x14ac:dyDescent="0.3">
      <c r="B142" s="34" t="s">
        <v>81</v>
      </c>
      <c r="F142" s="46" t="e">
        <f>hulpblad1!I102</f>
        <v>#DIV/0!</v>
      </c>
      <c r="G142" s="46" t="e">
        <f>hulpblad1!J102</f>
        <v>#DIV/0!</v>
      </c>
      <c r="H142" s="46" t="e">
        <f>hulpblad1!K102</f>
        <v>#DIV/0!</v>
      </c>
      <c r="I142" s="46" t="e">
        <f>hulpblad1!L102</f>
        <v>#DIV/0!</v>
      </c>
      <c r="J142" s="46" t="e">
        <f>hulpblad1!M102</f>
        <v>#DIV/0!</v>
      </c>
      <c r="K142" s="34" t="s">
        <v>298</v>
      </c>
      <c r="L142" s="34"/>
    </row>
    <row r="143" spans="1:13" x14ac:dyDescent="0.3">
      <c r="B143" s="34" t="s">
        <v>94</v>
      </c>
      <c r="F143" s="35">
        <f>hulpblad1!I108</f>
        <v>0</v>
      </c>
      <c r="G143" s="35">
        <f>hulpblad1!J108</f>
        <v>0</v>
      </c>
      <c r="H143" s="35">
        <f>hulpblad1!K108</f>
        <v>0</v>
      </c>
      <c r="I143" s="35">
        <f>hulpblad1!L108</f>
        <v>0</v>
      </c>
      <c r="J143" s="35">
        <f>hulpblad1!M108</f>
        <v>0</v>
      </c>
      <c r="K143" s="34" t="s">
        <v>298</v>
      </c>
      <c r="L143" s="34"/>
    </row>
    <row r="145" spans="1:10" x14ac:dyDescent="0.3">
      <c r="A145" s="40" t="s">
        <v>334</v>
      </c>
      <c r="F145" s="35">
        <f>hulpblad1!I121</f>
        <v>0</v>
      </c>
      <c r="G145" s="35">
        <f>hulpblad1!J121</f>
        <v>0</v>
      </c>
      <c r="H145" s="35">
        <f>hulpblad1!K121</f>
        <v>0</v>
      </c>
      <c r="I145" s="35">
        <f>hulpblad1!L121</f>
        <v>0</v>
      </c>
      <c r="J145" s="35">
        <f>hulpblad1!M121</f>
        <v>0</v>
      </c>
    </row>
    <row r="146" spans="1:10" x14ac:dyDescent="0.3">
      <c r="B146" s="34" t="s">
        <v>336</v>
      </c>
      <c r="F146" s="35">
        <f>hulpblad1!I134</f>
        <v>0</v>
      </c>
      <c r="G146" s="35">
        <f>hulpblad1!J134</f>
        <v>0</v>
      </c>
      <c r="H146" s="35">
        <f>hulpblad1!K134</f>
        <v>0</v>
      </c>
      <c r="I146" s="35">
        <f>hulpblad1!L134</f>
        <v>0</v>
      </c>
      <c r="J146" s="35">
        <f>hulpblad1!M134</f>
        <v>0</v>
      </c>
    </row>
  </sheetData>
  <sheetProtection algorithmName="SHA-512" hashValue="z71clLtUuVE4ClIEKMphzpMFAlGXFycHGiwnyDWyxPbcW9e3MSXwzflfJLZNBwfwnwLhlwVtzKNu8EEEHJ2fLQ==" saltValue="8UvSD5E33G8h7vaCAD7Y0Q==" spinCount="100000" sheet="1" objects="1" scenarios="1"/>
  <mergeCells count="17">
    <mergeCell ref="A80:D80"/>
    <mergeCell ref="A3:D3"/>
    <mergeCell ref="A4:D4"/>
    <mergeCell ref="A17:D17"/>
    <mergeCell ref="A31:D31"/>
    <mergeCell ref="A32:D32"/>
    <mergeCell ref="A38:D38"/>
    <mergeCell ref="C43:D44"/>
    <mergeCell ref="A45:D45"/>
    <mergeCell ref="C58:D59"/>
    <mergeCell ref="C64:D65"/>
    <mergeCell ref="D72:D73"/>
    <mergeCell ref="C85:D86"/>
    <mergeCell ref="C92:D93"/>
    <mergeCell ref="C94:D96"/>
    <mergeCell ref="A108:D108"/>
    <mergeCell ref="A122:D1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toelichting</vt:lpstr>
      <vt:lpstr>jaarrek1</vt:lpstr>
      <vt:lpstr>jaarrek2</vt:lpstr>
      <vt:lpstr>jaarrek3</vt:lpstr>
      <vt:lpstr>jaarrek4</vt:lpstr>
      <vt:lpstr>jaarrek5</vt:lpstr>
      <vt:lpstr>jaarrek6</vt:lpstr>
      <vt:lpstr>jaarrek7</vt:lpstr>
      <vt:lpstr>jaarrek totaal</vt:lpstr>
      <vt:lpstr>hulpblad1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2018_11_06_ToolRatioanalyse_blanco_2.xlsx</dc:title>
  <dc:subject/>
  <dc:creator>Vermeersch Trui</dc:creator>
  <cp:keywords/>
  <dc:description/>
  <cp:lastModifiedBy>Decombel Sandra</cp:lastModifiedBy>
  <cp:lastPrinted>2018-02-14T07:27:12Z</cp:lastPrinted>
  <dcterms:created xsi:type="dcterms:W3CDTF">2017-10-18T10:33:51Z</dcterms:created>
  <dcterms:modified xsi:type="dcterms:W3CDTF">2021-04-21T08:14:57Z</dcterms:modified>
  <cp:category>Documentatie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Bes</vt:lpwstr>
  </property>
  <property fmtid="{D5CDD505-2E9C-101B-9397-08002B2CF9AE}" pid="3" name="Referentienummer">
    <vt:lpwstr>Bes-20180122-1</vt:lpwstr>
  </property>
</Properties>
</file>